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11400" tabRatio="877"/>
  </bookViews>
  <sheets>
    <sheet name="რეანიმაცია" sheetId="35" r:id="rId1"/>
    <sheet name="მიმღები" sheetId="36" r:id="rId2"/>
    <sheet name="საოპერაციო " sheetId="38" r:id="rId3"/>
    <sheet name="რადიოლოგია" sheetId="37" r:id="rId4"/>
    <sheet name="პალატები" sheetId="39" r:id="rId5"/>
    <sheet name="ლაბორატორია" sheetId="29" r:id="rId6"/>
    <sheet name="სასტერილიზაციო" sheetId="40" r:id="rId7"/>
    <sheet name="IT" sheetId="41" r:id="rId8"/>
    <sheet name="სამეურნეო" sheetId="44" r:id="rId9"/>
    <sheet name="კადრები" sheetId="45" r:id="rId10"/>
    <sheet name="მედიკამენტები" sheetId="43" r:id="rId11"/>
  </sheets>
  <definedNames>
    <definedName name="_xlnm._FilterDatabase" localSheetId="1" hidden="1">მიმღები!$A$1:$C$28</definedName>
    <definedName name="_xlnm._FilterDatabase" localSheetId="4" hidden="1">პალატები!$A$1:$C$21</definedName>
    <definedName name="_xlnm._FilterDatabase" localSheetId="3" hidden="1">რადიოლოგია!$A$1:$C$5</definedName>
    <definedName name="_xlnm._FilterDatabase" localSheetId="0" hidden="1">რეანიმაცია!$A$1:$C$38</definedName>
    <definedName name="_xlnm._FilterDatabase" localSheetId="2" hidden="1">'საოპერაციო '!$A$1:$C$21</definedName>
    <definedName name="_xlnm._FilterDatabase" localSheetId="6" hidden="1">სასტერილიზაციო!$A$1:$C$11</definedName>
  </definedNames>
  <calcPr calcId="125725"/>
</workbook>
</file>

<file path=xl/calcChain.xml><?xml version="1.0" encoding="utf-8"?>
<calcChain xmlns="http://schemas.openxmlformats.org/spreadsheetml/2006/main">
  <c r="B20" i="45"/>
  <c r="B19"/>
  <c r="S14"/>
  <c r="R14"/>
  <c r="Q14"/>
  <c r="P14"/>
  <c r="T14" s="1"/>
  <c r="T15" s="1"/>
  <c r="S12"/>
  <c r="R12"/>
  <c r="Q12"/>
  <c r="P12"/>
  <c r="T12" s="1"/>
  <c r="S10"/>
  <c r="R10"/>
  <c r="Q10"/>
  <c r="P10"/>
  <c r="T10" s="1"/>
  <c r="Q8"/>
  <c r="R8"/>
  <c r="S8"/>
  <c r="P8"/>
  <c r="L10"/>
  <c r="L8"/>
  <c r="T8" l="1"/>
</calcChain>
</file>

<file path=xl/sharedStrings.xml><?xml version="1.0" encoding="utf-8"?>
<sst xmlns="http://schemas.openxmlformats.org/spreadsheetml/2006/main" count="406" uniqueCount="217">
  <si>
    <t>N</t>
  </si>
  <si>
    <t xml:space="preserve">რაოდენობა </t>
  </si>
  <si>
    <t>მომწოდებელი</t>
  </si>
  <si>
    <t>ხელოვნური სუნთქვის  აპარატი რეანიმაციული, მომუშავე წნეხილ აირსა და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</si>
  <si>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</si>
  <si>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საბაზისო  (ECG, Resp, HR,  NIBP,Temp, SpO2, )</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</si>
  <si>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</si>
  <si>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შოკის მაგიდა</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</si>
  <si>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</si>
  <si>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</si>
  <si>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</si>
  <si>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</si>
  <si>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</si>
  <si>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</si>
  <si>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</si>
  <si>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პაციენტის მონიტორი, თავსებადი საანესთეზიო აპარატთან. მინიმუმ 15 ინჩიანი თხევად კრისტალური ეკრანით.  ECG, Resp, HR,  NIBP,Temp, SpO2, NIPP , IBP,  lAN/WIFI, OxyCRG(მაღალი კლასის პედიატრიული/მოზრდილთა)</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</si>
  <si>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</si>
  <si>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</si>
  <si>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პაციენტის ტუმბო.</t>
  </si>
  <si>
    <t>კომპიუტერული ტომოგრაფი: მინიმუმ 64 შრიანი, სხვადასხვა აპლიკაცებით, სპეციალური პროგრამით ფილტვების კვლევის თანამედროვე პროტოკოლით, შემდგომში სათანადო განახლებებით. გენტრის დიამეტრი არანაკლებ 72სმ,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200მლ შპრიცებისათვის, ურიკაზე, დისტანციური პულტით.</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</si>
  <si>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</si>
  <si>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</si>
  <si>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</si>
  <si>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</si>
  <si>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</si>
  <si>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</si>
  <si>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</si>
  <si>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</si>
  <si>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</si>
  <si>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</si>
  <si>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</si>
  <si>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</si>
  <si>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</si>
  <si>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</si>
  <si>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</si>
  <si>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</si>
  <si>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</si>
  <si>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</si>
  <si>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</si>
  <si>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</si>
  <si>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</si>
  <si>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</si>
  <si>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</si>
  <si>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</si>
  <si>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</si>
  <si>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</si>
  <si>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</si>
  <si>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</si>
  <si>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</si>
  <si>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</si>
  <si>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</si>
  <si>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</si>
  <si>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</si>
  <si>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</si>
  <si>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ნეგატოსკოპი: 35*42</t>
  </si>
  <si>
    <t xml:space="preserve">ექოსკოპი მობილური, მაღალი კლასის მინიმუმ 4 გადამწოდით, ურიკით, ინტეგრირებული აკუმულატორებით. სხვადასხვა პროგრამული შესაძლებლობებით. </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</si>
  <si>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15KW,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</si>
  <si>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დასახელება, მოკლე მახასიათებლები</t>
  </si>
  <si>
    <t xml:space="preserve">პლაზმური სტერილიზატორი: მინიმუმ 100 ლიტრიანი, თხევადკრისტალური ფერადი ეკრანით.  სტერილიზაცის სხვადასხვა რეჟიმი. </t>
  </si>
  <si>
    <t>სტერილური პაკეტების შესაფუთი უთო: მაღალი ხარისხის, განკუთვნილი უნდა იყოს მაღალი ჰოსპიტალური დატვირთვისთვის.  ტემპერატურის რეგულირების შესაძლებლობით. შესაფუთი პაკეტის მინიმალური სიგანე მინ 45 სმ. ( უნდა ფუთავდეს პლაზმური სტერილიზატორისთვის განკუთვნილ პაკეტებსაც)</t>
  </si>
  <si>
    <t>უჟანგავი ლითონის თარო: საორიენტაციო 40*100*200სმ</t>
  </si>
  <si>
    <t>ურიკა სტერილური მასალების, დასახური კარით, ჩამკეტიანი ბორბლებით, არანაკლებ 4 დიდი ბიქსის ტევადობის</t>
  </si>
  <si>
    <t>გასარეცხი ნიჟარა (ღრმა ჩანი) თბილის, ცივი, სუფთა წყლის და წნეხილი ჰაერის მიწოდებით</t>
  </si>
  <si>
    <t>სარეცხი ჭურჭელი (მედეგი პლასტმასის კონტეინერი 4 სხვადასხვა ზომა 5-40 ლიტრამდე, კომპლექტი</t>
  </si>
  <si>
    <t>ულტრაბგერითი გამრეცხი, ტევადობა 20 ლ ან მეტი</t>
  </si>
  <si>
    <t>ორთქლის სტერილიზატორი: 2 კარიანი ჰორიზონტალური, მინიმუმ 300ლ. სხვადსხვა სტერილიზაცის რეჟიმებით. ჩაშენებული პრინტერით. თხევადკრისტალური ფერადი ეკრანით, სათანადო ურიკით მასალების ჩატვირთვა/გამოღებისათვის</t>
  </si>
  <si>
    <t>სამუშოა მაგიდა - დასაპაკეტებელი, შესაფუთი უთოსა და რულონებისათვის სათანადო სადგამ-თაროთი, საორიენტაციო სიგრძე-სიგანე: 150*100 სმ</t>
  </si>
  <si>
    <t>მაგიდა, უჟანგავი მეტალის: საორიენტაციო ზომა 70*70*150სმ, სათანადო ადვილად რეცხვადი, სიმაღლეში რეგულირებადი რბილზედაპირიანი მრგვალი სკამით</t>
  </si>
  <si>
    <t xml:space="preserve">ამომქაჩი მაღალი წნევის ქირურგიული არანაკლებ 50ლ/წთ , ორი ქილით,  არანაკლებ 2ლ </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</si>
  <si>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</si>
  <si>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</si>
  <si>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 xml:space="preserve"> მაგიდა პაციენტის კვებისათვის, საზოლს-ზედა, მობილური</t>
  </si>
  <si>
    <t>კარდიოგრაფი 3 არხიანი ფერადი თხევადკრისტალური ეკრანით, ეკრანზე უნდა გამოდიოდეს 12 განხრა.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ურიკით, მრავალჯერადი ელექტროდებით</t>
  </si>
  <si>
    <t>საპალატე საწოლი, მექანიკური, თავის მხარე რეგულირებადი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</si>
  <si>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</si>
  <si>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</si>
  <si>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იმუნოლოგიური ანალიზატორი, ავტომატური (რეაქტივების სია ცალკეა)</t>
  </si>
  <si>
    <t>ბიოქიმიური ანალიზატორი, ავტომატური- წარმადობა 220 ტესტი/სთ ან მეტი (რეაქტივების სია ცალკეა)</t>
  </si>
  <si>
    <t>ჰემატოლოგიური ანალიზატორი: 5-დიფ, სტანადრტული და დამატებითი პარამეტრები, მათ შორის CRP და NLP; სათანადო რეაქტივებით საკმარისი არანაკლებ 300 ანალიზისათვის</t>
  </si>
  <si>
    <t>კოაგულომეტრი, ავტომატური</t>
  </si>
  <si>
    <t>შარდის ანალიზატორი, ავტომატური</t>
  </si>
  <si>
    <t>სამუშაო მაგიდა</t>
  </si>
  <si>
    <t>მაგიდა აპარატებისათვის</t>
  </si>
  <si>
    <t>კარადა</t>
  </si>
  <si>
    <t>თარო</t>
  </si>
  <si>
    <t>ცენტრიფუგა, 10-1500ბრ/წთ; ზოგადი</t>
  </si>
  <si>
    <t>ცენტრიფუგა, მცირე სინჯარებისათვის 2-20000ბრ/წთ</t>
  </si>
  <si>
    <t>პიპეტების ნაკრები (უნდა მოიცავდეს 5მკ-1000მკლ, სხვადასხვა ფარგლებით)</t>
  </si>
  <si>
    <t>დისპენსერი, რეგულირებადი დოზირებისათვის</t>
  </si>
  <si>
    <t>სასწორი ლაბორატორიული</t>
  </si>
  <si>
    <t>ერთი თვის საშუალო ხარჯი</t>
  </si>
  <si>
    <t>დასახელება</t>
  </si>
  <si>
    <t>ზ/ე</t>
  </si>
  <si>
    <t>რაოდენობა</t>
  </si>
  <si>
    <t>ერთ/ფასი</t>
  </si>
  <si>
    <t>თანხა</t>
  </si>
  <si>
    <t>საკონტაქტო</t>
  </si>
  <si>
    <t>პირადი ჰიგიენის საშუალებები</t>
  </si>
  <si>
    <t>ქაღალდის ხელსახოცი 0.22მ.x300მ. (რულონი)</t>
  </si>
  <si>
    <t>ც</t>
  </si>
  <si>
    <t>შპს "ვი დი ჯი გრუპი"</t>
  </si>
  <si>
    <t>555 299 293</t>
  </si>
  <si>
    <t>ქაღალდის ზეწარი 0.65მ.x100მ. (რულონი)</t>
  </si>
  <si>
    <t>ტუალეტის ქაღალდი</t>
  </si>
  <si>
    <t>შპს "გამა–გ"</t>
  </si>
  <si>
    <t>577 158 485</t>
  </si>
  <si>
    <t>თხევადი საპონი (5ლ. ბალონში)</t>
  </si>
  <si>
    <t>ერთჯერადი საპარსი</t>
  </si>
  <si>
    <t>ერთჯერადი ჭიქა 200გ.</t>
  </si>
  <si>
    <t>ი/მ "ლილე ყიფიანი"</t>
  </si>
  <si>
    <t>599 720 898</t>
  </si>
  <si>
    <t>ერთჯერადი ჭიქა 500გ.</t>
  </si>
  <si>
    <t>საწმენდი საშუალებები</t>
  </si>
  <si>
    <t>უნივერსალური საწმენდი საშუალება (გელი) 750გ.</t>
  </si>
  <si>
    <t>უნივერსალური საწმენდი ფხვნილი</t>
  </si>
  <si>
    <t>სარეცხი ფხვნილი (450გ.)</t>
  </si>
  <si>
    <t>მინის საწმენდი სითხე 750გ.</t>
  </si>
  <si>
    <t>ნაგვის პარკი 70სმ.x100სმ</t>
  </si>
  <si>
    <t>ნაგვის პარკი 40სმ.x70სმ</t>
  </si>
  <si>
    <t>ხელთათმანი</t>
  </si>
  <si>
    <t>წყ</t>
  </si>
  <si>
    <t>ერთჯერადი წინსაფარი</t>
  </si>
  <si>
    <t>ზედაპირების საწმენდი ღრუბელი</t>
  </si>
  <si>
    <t>ზედაპირების საწმენდი მავთულის უჟანგავი ღრუბელი</t>
  </si>
  <si>
    <t>იატაკის ტილო</t>
  </si>
  <si>
    <t>მაგიდის ტილო</t>
  </si>
  <si>
    <t>ცოცხი ოთახის</t>
  </si>
  <si>
    <t>საკანცელარიო საშუალება</t>
  </si>
  <si>
    <t>პრინტერის ქაღალდი</t>
  </si>
  <si>
    <t>ი/მ გიორგი კანდელაკი "ვესტა"</t>
  </si>
  <si>
    <t>599 251 101</t>
  </si>
  <si>
    <t>საწერი კალამი</t>
  </si>
  <si>
    <t>შპს "Geo sm"</t>
  </si>
  <si>
    <t>551 906 598</t>
  </si>
  <si>
    <t>ფანქარი</t>
  </si>
  <si>
    <t>სტეპლერი N-10</t>
  </si>
  <si>
    <t>სტეპლერი N-24/6</t>
  </si>
  <si>
    <t>სტეპლერის ტყვია N-10</t>
  </si>
  <si>
    <t>სტეპლერის ტყვია N-24/6</t>
  </si>
  <si>
    <t>კორექტორი ფუნჯით</t>
  </si>
  <si>
    <t>ტექსტმარკერი</t>
  </si>
  <si>
    <t>დაფის მარკერი</t>
  </si>
  <si>
    <t>სწრაფჩამკერი პლასტიკური</t>
  </si>
  <si>
    <t>ფაილი (100ცალიანი)</t>
  </si>
  <si>
    <t>ჩასანიშნი ფურცელი 90/90</t>
  </si>
  <si>
    <t>ჩასანიშნი წებოვანი 70/70</t>
  </si>
  <si>
    <t>თეთრეულის რეცხვა</t>
  </si>
  <si>
    <t>კგ</t>
  </si>
  <si>
    <t>ი/მ "ნინა ჩოლოგაური"</t>
  </si>
  <si>
    <t>599 265 298</t>
  </si>
  <si>
    <t>პერსონალური კომპიუტერი</t>
  </si>
  <si>
    <t>48 პორტიანი "ჭკვიანი" მართვადი სვიჩი</t>
  </si>
  <si>
    <t xml:space="preserve">როუტერი </t>
  </si>
  <si>
    <t>პრინტერი/სკანერი</t>
  </si>
  <si>
    <t>8 პორტიანი უბრალო სვიჩი</t>
  </si>
  <si>
    <t xml:space="preserve">ჯეკები </t>
  </si>
  <si>
    <t>გარე ვინჩესტერი 3tb</t>
  </si>
  <si>
    <t>გარე ვინჩესტერი 1tb</t>
  </si>
  <si>
    <t>ჯეკმეიკერი</t>
  </si>
  <si>
    <t>უტეპე კაბელის ტესტერი</t>
  </si>
  <si>
    <t>ძლიერი ლეპტოპი ssd მყარი დისკით</t>
  </si>
  <si>
    <t>სამეურნეო საქონელი</t>
  </si>
  <si>
    <t>ინვენტარი</t>
  </si>
  <si>
    <t>ტუმბო</t>
  </si>
  <si>
    <t>სკამი</t>
  </si>
  <si>
    <t>სამზარეულო მაგიდა</t>
  </si>
  <si>
    <t>სამზარეულო სკამი</t>
  </si>
  <si>
    <t>საოფისე მაგიდა</t>
  </si>
  <si>
    <t>საოფისე სავარძელი</t>
  </si>
  <si>
    <t>საოფისე კარადა</t>
  </si>
  <si>
    <t>თეთრეული</t>
  </si>
  <si>
    <t>ზეწარი</t>
  </si>
  <si>
    <t>ბალიშის პირი</t>
  </si>
  <si>
    <t>პლედი</t>
  </si>
  <si>
    <t>შტატივი</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</si>
  <si>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</si>
  <si>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</si>
  <si>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</si>
  <si>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</si>
  <si>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</si>
  <si>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ტანსაცმლის კარადა</t>
  </si>
  <si>
    <t>პირსახოცის საკიდი</t>
  </si>
  <si>
    <t>საპნის დისპენსერი</t>
  </si>
  <si>
    <t xml:space="preserve">მრავალჯერადი სილიკონის კონტური თავსებადი სარქველით </t>
  </si>
  <si>
    <t>საყოფაცხოვრებო მაცივარი</t>
  </si>
  <si>
    <t>ტანსაცმლის სარეცხი მანქანა</t>
  </si>
  <si>
    <t>სერვერი</t>
  </si>
  <si>
    <t>კაბელი 305 მ</t>
  </si>
  <si>
    <t>პერსონალის ეკიპირებან (მრავალჯერადი ხალათები, შარვლები)</t>
  </si>
  <si>
    <t>რუხის კლინიკის დეპარტამენტების უზრუნველყოფა სამედიცინო პერსონალით</t>
  </si>
  <si>
    <t>ჯამური რაოდენობა</t>
  </si>
  <si>
    <t>დეპარტამენტი</t>
  </si>
  <si>
    <t>საწოლების რაოდენობა</t>
  </si>
  <si>
    <t xml:space="preserve">მორიგე მედპერსონალის </t>
  </si>
  <si>
    <t>ექიმი</t>
  </si>
  <si>
    <t>ექთანი</t>
  </si>
  <si>
    <t>სანიტარი</t>
  </si>
  <si>
    <t>ემერჯენსი</t>
  </si>
  <si>
    <t>(24 სთ)</t>
  </si>
  <si>
    <t>(12 სთ)</t>
  </si>
  <si>
    <t>რეანიმაცია</t>
  </si>
  <si>
    <t xml:space="preserve">ინფექციური </t>
  </si>
  <si>
    <t>უმცროსი ექიმი</t>
  </si>
  <si>
    <t>ხელფასი 24 სთ</t>
  </si>
  <si>
    <t>ხელფასი გამომუშავებით თვეში</t>
  </si>
  <si>
    <t>სულ</t>
  </si>
  <si>
    <t>მორიგე მედპერსონალი</t>
  </si>
  <si>
    <t>რაოდენობა ცვლაში</t>
  </si>
  <si>
    <t>კლინიკის ხელმძღვანელი</t>
  </si>
  <si>
    <t>ემერჯენსის ხელმძღვანელი</t>
  </si>
  <si>
    <t>რეანიმაციის ხელმძღვანელი</t>
  </si>
  <si>
    <t>ინფექციურის ხელმძღვანელი</t>
  </si>
  <si>
    <t>ეპიდემიოლოგი</t>
  </si>
  <si>
    <t>რენტგენოლოგი</t>
  </si>
  <si>
    <t>ლაბორატორიის ხელმძღვანელი</t>
  </si>
  <si>
    <t>ლაბორატორია</t>
  </si>
  <si>
    <t>კორექტირება</t>
  </si>
</sst>
</file>

<file path=xl/styles.xml><?xml version="1.0" encoding="utf-8"?>
<styleSheet xmlns="http://schemas.openxmlformats.org/spreadsheetml/2006/main">
  <numFmts count="2">
    <numFmt numFmtId="164" formatCode="_-* #,##0.00_-;\-* #,##0.00_-;_-* &quot;-&quot;??_-;_-@_-"/>
    <numFmt numFmtId="165" formatCode="_-* #,##0.00\ [$₾-437]_-;\-* #,##0.00\ [$₾-437]_-;_-* &quot;-&quot;??\ [$₾-437]_-;_-@_-"/>
  </numFmts>
  <fonts count="19">
    <font>
      <sz val="11"/>
      <color theme="1"/>
      <name val="Calibri"/>
      <charset val="134"/>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b/>
      <sz val="11"/>
      <name val="Sylfaen"/>
      <family val="1"/>
    </font>
    <font>
      <sz val="11"/>
      <color theme="1"/>
      <name val="Sylfaen"/>
      <family val="1"/>
    </font>
    <font>
      <sz val="11"/>
      <name val="Sylfaen"/>
      <family val="1"/>
    </font>
    <font>
      <sz val="10"/>
      <color theme="1"/>
      <name val="Times New Roman"/>
      <family val="1"/>
      <charset val="204"/>
    </font>
    <font>
      <sz val="10"/>
      <color theme="1"/>
      <name val="Calibri"/>
      <family val="2"/>
      <charset val="1"/>
      <scheme val="minor"/>
    </font>
    <font>
      <b/>
      <sz val="11"/>
      <color theme="1"/>
      <name val="Calibri"/>
      <family val="2"/>
      <charset val="204"/>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7" fillId="0" borderId="0"/>
    <xf numFmtId="164" fontId="7" fillId="0" borderId="0" applyFont="0" applyFill="0" applyBorder="0" applyAlignment="0" applyProtection="0"/>
  </cellStyleXfs>
  <cellXfs count="81">
    <xf numFmtId="0" fontId="0" fillId="0" borderId="0" xfId="0"/>
    <xf numFmtId="0" fontId="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3" fillId="2" borderId="0" xfId="0" applyFont="1" applyFill="1" applyAlignment="1">
      <alignment horizontal="left"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2" fillId="0" borderId="0" xfId="0" applyFont="1"/>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vertical="top" wrapText="1"/>
    </xf>
    <xf numFmtId="0" fontId="11" fillId="2" borderId="0" xfId="0" applyFont="1" applyFill="1" applyAlignment="1">
      <alignment wrapText="1"/>
    </xf>
    <xf numFmtId="0" fontId="13" fillId="2" borderId="0" xfId="0" applyFont="1" applyFill="1" applyAlignment="1">
      <alignment wrapText="1"/>
    </xf>
    <xf numFmtId="0" fontId="13" fillId="2" borderId="0" xfId="0" applyFont="1" applyFill="1" applyAlignment="1">
      <alignment horizontal="center" wrapText="1"/>
    </xf>
    <xf numFmtId="0" fontId="13" fillId="2" borderId="0" xfId="0" applyFont="1" applyFill="1" applyAlignment="1">
      <alignment horizontal="center" vertical="center" wrapText="1"/>
    </xf>
    <xf numFmtId="0" fontId="15" fillId="0" borderId="1" xfId="0" applyFont="1" applyBorder="1" applyAlignment="1">
      <alignment horizontal="center" wrapText="1"/>
    </xf>
    <xf numFmtId="0" fontId="17" fillId="0" borderId="0" xfId="1"/>
    <xf numFmtId="0" fontId="17" fillId="0" borderId="1" xfId="1" applyBorder="1"/>
    <xf numFmtId="0" fontId="17" fillId="0" borderId="1" xfId="1" applyBorder="1" applyAlignment="1">
      <alignment horizontal="center" vertical="center"/>
    </xf>
    <xf numFmtId="0" fontId="17" fillId="0" borderId="1" xfId="1" applyBorder="1" applyAlignment="1">
      <alignment horizontal="right" vertical="center"/>
    </xf>
    <xf numFmtId="0" fontId="17" fillId="0" borderId="1" xfId="1" applyBorder="1" applyAlignment="1">
      <alignment horizontal="left" vertical="center"/>
    </xf>
    <xf numFmtId="0" fontId="16" fillId="0" borderId="0" xfId="1" applyFont="1"/>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2"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17" fillId="0" borderId="0" xfId="1" applyBorder="1"/>
    <xf numFmtId="0" fontId="17" fillId="0" borderId="0" xfId="1" applyBorder="1" applyAlignment="1">
      <alignment horizontal="left" vertical="center"/>
    </xf>
    <xf numFmtId="0" fontId="17" fillId="0" borderId="0" xfId="1" applyBorder="1" applyAlignment="1">
      <alignment horizontal="center" vertical="center"/>
    </xf>
    <xf numFmtId="0" fontId="17" fillId="0" borderId="0" xfId="1" applyBorder="1" applyAlignment="1">
      <alignment horizontal="right" vertical="center"/>
    </xf>
    <xf numFmtId="0" fontId="17" fillId="0" borderId="1" xfId="1" applyFill="1" applyBorder="1" applyAlignment="1">
      <alignment horizontal="left" vertical="center"/>
    </xf>
    <xf numFmtId="0" fontId="17" fillId="0" borderId="1" xfId="1" applyFill="1" applyBorder="1" applyAlignment="1">
      <alignment horizontal="center" vertical="center"/>
    </xf>
    <xf numFmtId="0" fontId="17" fillId="0" borderId="1" xfId="1" applyFill="1" applyBorder="1" applyAlignment="1">
      <alignment horizontal="right" vertical="center"/>
    </xf>
    <xf numFmtId="0" fontId="0" fillId="0" borderId="1" xfId="0" applyBorder="1"/>
    <xf numFmtId="0" fontId="10" fillId="0" borderId="0" xfId="0" applyFont="1" applyAlignment="1">
      <alignment vertical="center"/>
    </xf>
    <xf numFmtId="0" fontId="17" fillId="0" borderId="0" xfId="0" applyFont="1"/>
    <xf numFmtId="0" fontId="0" fillId="0" borderId="0" xfId="0" applyAlignment="1">
      <alignment horizontal="center"/>
    </xf>
    <xf numFmtId="0" fontId="10" fillId="0" borderId="0" xfId="0" applyFont="1" applyFill="1" applyBorder="1" applyAlignment="1">
      <alignment horizontal="center" vertical="center" wrapText="1"/>
    </xf>
    <xf numFmtId="164" fontId="0" fillId="0" borderId="0" xfId="2" applyFont="1"/>
    <xf numFmtId="0" fontId="0" fillId="0" borderId="1" xfId="0" applyBorder="1" applyAlignment="1">
      <alignment horizontal="center"/>
    </xf>
    <xf numFmtId="164" fontId="0" fillId="0" borderId="1" xfId="2" applyFont="1" applyBorder="1"/>
    <xf numFmtId="164" fontId="18" fillId="0" borderId="0" xfId="0" applyNumberFormat="1" applyFont="1"/>
    <xf numFmtId="165" fontId="0" fillId="0" borderId="1" xfId="0" applyNumberFormat="1" applyBorder="1" applyAlignment="1">
      <alignment horizontal="center"/>
    </xf>
    <xf numFmtId="165" fontId="10" fillId="0" borderId="1" xfId="0" applyNumberFormat="1" applyFont="1" applyFill="1" applyBorder="1" applyAlignment="1">
      <alignment horizontal="center" vertical="center" wrapText="1"/>
    </xf>
    <xf numFmtId="165" fontId="0" fillId="0" borderId="1" xfId="2" applyNumberFormat="1" applyFont="1" applyBorder="1"/>
    <xf numFmtId="165" fontId="18" fillId="0" borderId="1" xfId="0" applyNumberFormat="1" applyFont="1" applyBorder="1"/>
    <xf numFmtId="165" fontId="0" fillId="0" borderId="1" xfId="0" applyNumberFormat="1" applyBorder="1"/>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7" fillId="0" borderId="2" xfId="1" applyBorder="1" applyAlignment="1">
      <alignment horizontal="center" vertical="center"/>
    </xf>
    <xf numFmtId="0" fontId="17" fillId="0" borderId="3" xfId="1" applyBorder="1" applyAlignment="1">
      <alignment horizontal="center" vertical="center"/>
    </xf>
    <xf numFmtId="0" fontId="17" fillId="0" borderId="4" xfId="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right" vertical="center" textRotation="180" wrapText="1"/>
    </xf>
    <xf numFmtId="0" fontId="10" fillId="0" borderId="1" xfId="0" applyFont="1" applyBorder="1" applyAlignment="1">
      <alignment horizontal="center" vertical="center" textRotation="180" wrapText="1"/>
    </xf>
    <xf numFmtId="0" fontId="17" fillId="0" borderId="1" xfId="0" applyFont="1" applyBorder="1" applyAlignment="1">
      <alignment horizontal="center" vertical="center"/>
    </xf>
    <xf numFmtId="0" fontId="10" fillId="0" borderId="1" xfId="0" applyFont="1" applyBorder="1" applyAlignment="1">
      <alignment vertical="center" wrapText="1"/>
    </xf>
    <xf numFmtId="164" fontId="10" fillId="0" borderId="1" xfId="2" applyFont="1" applyBorder="1" applyAlignment="1">
      <alignment vertical="center" wrapText="1"/>
    </xf>
    <xf numFmtId="0" fontId="10" fillId="0" borderId="1" xfId="0" applyFont="1" applyBorder="1" applyAlignment="1">
      <alignment vertical="center" textRotation="180" wrapText="1"/>
    </xf>
    <xf numFmtId="0" fontId="1" fillId="2" borderId="0" xfId="0" applyFont="1" applyFill="1" applyAlignment="1">
      <alignment horizontal="center" vertical="center" wrapText="1"/>
    </xf>
    <xf numFmtId="0" fontId="1" fillId="2" borderId="1" xfId="0" applyFont="1" applyFill="1" applyBorder="1" applyAlignment="1">
      <alignment wrapText="1"/>
    </xf>
    <xf numFmtId="0" fontId="2" fillId="2" borderId="1" xfId="0" applyFont="1" applyFill="1" applyBorder="1" applyAlignment="1">
      <alignment wrapText="1"/>
    </xf>
    <xf numFmtId="0" fontId="11" fillId="2" borderId="1" xfId="0" applyFont="1" applyFill="1" applyBorder="1" applyAlignment="1">
      <alignment wrapText="1"/>
    </xf>
    <xf numFmtId="0" fontId="13" fillId="2" borderId="1" xfId="0" applyFont="1" applyFill="1" applyBorder="1" applyAlignment="1">
      <alignment wrapText="1"/>
    </xf>
    <xf numFmtId="0" fontId="2"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46"/>
  <sheetViews>
    <sheetView tabSelected="1" zoomScale="80" zoomScaleNormal="80" workbookViewId="0">
      <pane ySplit="1" topLeftCell="A2" activePane="bottomLeft" state="frozen"/>
      <selection pane="bottomLeft" activeCell="D1" sqref="D1"/>
    </sheetView>
  </sheetViews>
  <sheetFormatPr defaultColWidth="61.5703125" defaultRowHeight="18"/>
  <cols>
    <col min="1" max="1" width="6.140625" style="3" customWidth="1"/>
    <col min="2" max="2" width="98.140625" style="19" customWidth="1"/>
    <col min="3" max="3" width="15.42578125" style="5" customWidth="1"/>
    <col min="4" max="4" width="16.85546875" style="74" customWidth="1"/>
    <col min="5" max="16384" width="61.5703125" style="2"/>
  </cols>
  <sheetData>
    <row r="1" spans="1:4" s="1" customFormat="1">
      <c r="A1" s="6" t="s">
        <v>0</v>
      </c>
      <c r="B1" s="14" t="s">
        <v>57</v>
      </c>
      <c r="C1" s="6" t="s">
        <v>1</v>
      </c>
      <c r="D1" s="6" t="s">
        <v>216</v>
      </c>
    </row>
    <row r="2" spans="1:4" s="1" customFormat="1" ht="65.099999999999994" customHeight="1">
      <c r="A2" s="7">
        <v>1</v>
      </c>
      <c r="B2" s="15" t="s">
        <v>22</v>
      </c>
      <c r="C2" s="7">
        <v>50</v>
      </c>
      <c r="D2" s="6">
        <v>0</v>
      </c>
    </row>
    <row r="3" spans="1:4" s="1" customFormat="1" ht="38.1" customHeight="1">
      <c r="A3" s="7">
        <v>2</v>
      </c>
      <c r="B3" s="15" t="s">
        <v>23</v>
      </c>
      <c r="C3" s="9">
        <v>10</v>
      </c>
      <c r="D3" s="6">
        <v>1</v>
      </c>
    </row>
    <row r="4" spans="1:4" s="1" customFormat="1" ht="41.25" customHeight="1">
      <c r="A4" s="7">
        <v>3</v>
      </c>
      <c r="B4" s="16" t="s">
        <v>27</v>
      </c>
      <c r="C4" s="7">
        <v>30</v>
      </c>
      <c r="D4" s="6">
        <v>8</v>
      </c>
    </row>
    <row r="5" spans="1:4" s="1" customFormat="1" ht="36" customHeight="1">
      <c r="A5" s="7">
        <v>4</v>
      </c>
      <c r="B5" s="16" t="s">
        <v>24</v>
      </c>
      <c r="C5" s="7">
        <v>20</v>
      </c>
      <c r="D5" s="6">
        <v>3</v>
      </c>
    </row>
    <row r="6" spans="1:4" ht="38.25" customHeight="1">
      <c r="A6" s="7">
        <v>5</v>
      </c>
      <c r="B6" s="16" t="s">
        <v>26</v>
      </c>
      <c r="C6" s="7">
        <v>6</v>
      </c>
      <c r="D6" s="6">
        <v>1</v>
      </c>
    </row>
    <row r="7" spans="1:4" ht="30" customHeight="1">
      <c r="A7" s="7">
        <v>5</v>
      </c>
      <c r="B7" s="16" t="s">
        <v>25</v>
      </c>
      <c r="C7" s="7">
        <v>3</v>
      </c>
      <c r="D7" s="6">
        <v>0</v>
      </c>
    </row>
    <row r="8" spans="1:4" ht="27.75" customHeight="1">
      <c r="A8" s="7">
        <v>6</v>
      </c>
      <c r="B8" s="16" t="s">
        <v>28</v>
      </c>
      <c r="C8" s="7">
        <v>3</v>
      </c>
      <c r="D8" s="6">
        <v>1</v>
      </c>
    </row>
    <row r="9" spans="1:4" ht="83.25" customHeight="1">
      <c r="A9" s="7">
        <v>7</v>
      </c>
      <c r="B9" s="17" t="s">
        <v>30</v>
      </c>
      <c r="C9" s="12">
        <v>50</v>
      </c>
      <c r="D9" s="6">
        <v>10</v>
      </c>
    </row>
    <row r="10" spans="1:4" ht="49.5" customHeight="1">
      <c r="A10" s="7">
        <v>8</v>
      </c>
      <c r="B10" s="17" t="s">
        <v>29</v>
      </c>
      <c r="C10" s="12">
        <v>6</v>
      </c>
      <c r="D10" s="6">
        <v>2</v>
      </c>
    </row>
    <row r="11" spans="1:4" ht="23.1" customHeight="1">
      <c r="A11" s="7">
        <v>9</v>
      </c>
      <c r="B11" s="16" t="s">
        <v>31</v>
      </c>
      <c r="C11" s="7">
        <v>15</v>
      </c>
      <c r="D11" s="6">
        <v>10</v>
      </c>
    </row>
    <row r="12" spans="1:4" ht="36">
      <c r="A12" s="7">
        <v>10</v>
      </c>
      <c r="B12" s="16" t="s">
        <v>32</v>
      </c>
      <c r="C12" s="7">
        <v>3</v>
      </c>
      <c r="D12" s="6">
        <v>1</v>
      </c>
    </row>
    <row r="13" spans="1:4" ht="27.95" customHeight="1">
      <c r="A13" s="7">
        <v>11</v>
      </c>
      <c r="B13" s="15" t="s">
        <v>33</v>
      </c>
      <c r="C13" s="7">
        <v>3</v>
      </c>
      <c r="D13" s="6">
        <v>1</v>
      </c>
    </row>
    <row r="14" spans="1:4" ht="36">
      <c r="A14" s="7">
        <v>12</v>
      </c>
      <c r="B14" s="15" t="s">
        <v>34</v>
      </c>
      <c r="C14" s="7">
        <v>10</v>
      </c>
      <c r="D14" s="6">
        <v>2</v>
      </c>
    </row>
    <row r="15" spans="1:4" ht="18.75" customHeight="1">
      <c r="A15" s="7">
        <v>13</v>
      </c>
      <c r="B15" s="15" t="s">
        <v>35</v>
      </c>
      <c r="C15" s="7">
        <v>10</v>
      </c>
      <c r="D15" s="6">
        <v>1</v>
      </c>
    </row>
    <row r="16" spans="1:4" ht="54">
      <c r="A16" s="7">
        <v>14</v>
      </c>
      <c r="B16" s="15" t="s">
        <v>36</v>
      </c>
      <c r="C16" s="9">
        <v>120</v>
      </c>
      <c r="D16" s="6">
        <v>30</v>
      </c>
    </row>
    <row r="17" spans="1:4" ht="36">
      <c r="A17" s="7">
        <v>15</v>
      </c>
      <c r="B17" s="16" t="s">
        <v>37</v>
      </c>
      <c r="C17" s="9">
        <v>20</v>
      </c>
      <c r="D17" s="6">
        <v>10</v>
      </c>
    </row>
    <row r="18" spans="1:4">
      <c r="A18" s="7">
        <v>16</v>
      </c>
      <c r="B18" s="16" t="s">
        <v>38</v>
      </c>
      <c r="C18" s="7">
        <v>50</v>
      </c>
      <c r="D18" s="6">
        <v>10</v>
      </c>
    </row>
    <row r="19" spans="1:4">
      <c r="A19" s="7">
        <v>17</v>
      </c>
      <c r="B19" s="16" t="s">
        <v>39</v>
      </c>
      <c r="C19" s="7">
        <v>5</v>
      </c>
      <c r="D19" s="6">
        <v>5</v>
      </c>
    </row>
    <row r="20" spans="1:4" ht="54">
      <c r="A20" s="7">
        <v>18</v>
      </c>
      <c r="B20" s="15" t="s">
        <v>40</v>
      </c>
      <c r="C20" s="7">
        <v>3</v>
      </c>
      <c r="D20" s="6">
        <v>1</v>
      </c>
    </row>
    <row r="21" spans="1:4">
      <c r="A21" s="7">
        <v>19</v>
      </c>
      <c r="B21" s="16" t="s">
        <v>8</v>
      </c>
      <c r="C21" s="7">
        <v>10</v>
      </c>
      <c r="D21" s="6">
        <v>3</v>
      </c>
    </row>
    <row r="22" spans="1:4">
      <c r="A22" s="7">
        <v>20</v>
      </c>
      <c r="B22" s="16" t="s">
        <v>9</v>
      </c>
      <c r="C22" s="7">
        <v>2</v>
      </c>
      <c r="D22" s="6">
        <v>1</v>
      </c>
    </row>
    <row r="23" spans="1:4">
      <c r="A23" s="7">
        <v>21</v>
      </c>
      <c r="B23" s="16" t="s">
        <v>41</v>
      </c>
      <c r="C23" s="7">
        <v>1</v>
      </c>
      <c r="D23" s="6">
        <v>1</v>
      </c>
    </row>
    <row r="24" spans="1:4">
      <c r="A24" s="7">
        <v>22</v>
      </c>
      <c r="B24" s="16" t="s">
        <v>10</v>
      </c>
      <c r="C24" s="7">
        <v>1</v>
      </c>
      <c r="D24" s="6">
        <v>1</v>
      </c>
    </row>
    <row r="25" spans="1:4">
      <c r="A25" s="7">
        <v>23</v>
      </c>
      <c r="B25" s="16" t="s">
        <v>42</v>
      </c>
      <c r="C25" s="7">
        <v>2</v>
      </c>
      <c r="D25" s="6">
        <v>1</v>
      </c>
    </row>
    <row r="26" spans="1:4">
      <c r="A26" s="7">
        <v>24</v>
      </c>
      <c r="B26" s="16" t="s">
        <v>43</v>
      </c>
      <c r="C26" s="7">
        <v>70</v>
      </c>
      <c r="D26" s="6">
        <v>15</v>
      </c>
    </row>
    <row r="27" spans="1:4" ht="36">
      <c r="A27" s="7">
        <v>25</v>
      </c>
      <c r="B27" s="16" t="s">
        <v>44</v>
      </c>
      <c r="C27" s="7">
        <v>2</v>
      </c>
      <c r="D27" s="6">
        <v>1</v>
      </c>
    </row>
    <row r="28" spans="1:4">
      <c r="A28" s="7">
        <v>26</v>
      </c>
      <c r="B28" s="16" t="s">
        <v>11</v>
      </c>
      <c r="C28" s="7">
        <v>6</v>
      </c>
      <c r="D28" s="6">
        <v>2</v>
      </c>
    </row>
    <row r="29" spans="1:4">
      <c r="A29" s="7">
        <v>27</v>
      </c>
      <c r="B29" s="16" t="s">
        <v>12</v>
      </c>
      <c r="C29" s="7">
        <v>3</v>
      </c>
      <c r="D29" s="6">
        <v>1</v>
      </c>
    </row>
    <row r="30" spans="1:4" ht="36">
      <c r="A30" s="7">
        <v>28</v>
      </c>
      <c r="B30" s="16" t="s">
        <v>45</v>
      </c>
      <c r="C30" s="7">
        <v>3</v>
      </c>
      <c r="D30" s="6">
        <v>1</v>
      </c>
    </row>
    <row r="31" spans="1:4">
      <c r="A31" s="7">
        <v>29</v>
      </c>
      <c r="B31" s="16" t="s">
        <v>46</v>
      </c>
      <c r="C31" s="7">
        <v>50</v>
      </c>
      <c r="D31" s="6">
        <v>20</v>
      </c>
    </row>
    <row r="32" spans="1:4">
      <c r="A32" s="7">
        <v>30</v>
      </c>
      <c r="B32" s="16" t="s">
        <v>47</v>
      </c>
      <c r="C32" s="7">
        <v>10</v>
      </c>
      <c r="D32" s="6">
        <v>2</v>
      </c>
    </row>
    <row r="33" spans="1:4" ht="35.1" customHeight="1">
      <c r="A33" s="7">
        <v>31</v>
      </c>
      <c r="B33" s="16" t="s">
        <v>48</v>
      </c>
      <c r="C33" s="7">
        <v>5</v>
      </c>
      <c r="D33" s="6">
        <v>3</v>
      </c>
    </row>
    <row r="34" spans="1:4" ht="24" customHeight="1">
      <c r="A34" s="7">
        <v>32</v>
      </c>
      <c r="B34" s="16" t="s">
        <v>49</v>
      </c>
      <c r="C34" s="7">
        <v>5</v>
      </c>
      <c r="D34" s="6">
        <v>2</v>
      </c>
    </row>
    <row r="35" spans="1:4" ht="21.95" customHeight="1">
      <c r="A35" s="7">
        <v>33</v>
      </c>
      <c r="B35" s="18" t="s">
        <v>50</v>
      </c>
      <c r="C35" s="13">
        <v>10</v>
      </c>
      <c r="D35" s="6"/>
    </row>
    <row r="36" spans="1:4" ht="32.25" customHeight="1">
      <c r="A36" s="7">
        <v>34</v>
      </c>
      <c r="B36" s="15" t="s">
        <v>51</v>
      </c>
      <c r="C36" s="7">
        <v>1</v>
      </c>
      <c r="D36" s="6">
        <v>1</v>
      </c>
    </row>
    <row r="37" spans="1:4" ht="108">
      <c r="A37" s="7">
        <v>35</v>
      </c>
      <c r="B37" s="16" t="s">
        <v>56</v>
      </c>
      <c r="C37" s="7">
        <v>1</v>
      </c>
      <c r="D37" s="6">
        <v>0</v>
      </c>
    </row>
    <row r="38" spans="1:4" ht="53.25" customHeight="1">
      <c r="A38" s="7">
        <v>36</v>
      </c>
      <c r="B38" s="15" t="s">
        <v>53</v>
      </c>
      <c r="C38" s="7">
        <v>1</v>
      </c>
      <c r="D38" s="6">
        <v>0</v>
      </c>
    </row>
    <row r="39" spans="1:4" ht="51">
      <c r="A39" s="7">
        <v>37</v>
      </c>
      <c r="B39" s="24" t="s">
        <v>74</v>
      </c>
      <c r="C39" s="29">
        <v>70</v>
      </c>
      <c r="D39" s="6">
        <v>10</v>
      </c>
    </row>
    <row r="40" spans="1:4">
      <c r="A40" s="7">
        <v>38</v>
      </c>
      <c r="B40" s="15" t="s">
        <v>175</v>
      </c>
      <c r="C40" s="7">
        <v>2</v>
      </c>
      <c r="D40" s="6">
        <v>1</v>
      </c>
    </row>
    <row r="41" spans="1:4">
      <c r="A41" s="7">
        <v>39</v>
      </c>
      <c r="B41" s="15" t="s">
        <v>176</v>
      </c>
      <c r="C41" s="7">
        <v>1</v>
      </c>
      <c r="D41" s="6">
        <v>1</v>
      </c>
    </row>
    <row r="42" spans="1:4">
      <c r="A42" s="7">
        <v>40</v>
      </c>
      <c r="B42" s="15" t="s">
        <v>163</v>
      </c>
      <c r="C42" s="7">
        <v>50</v>
      </c>
      <c r="D42" s="6">
        <v>10</v>
      </c>
    </row>
    <row r="43" spans="1:4">
      <c r="A43" s="7">
        <v>41</v>
      </c>
      <c r="B43" s="15" t="s">
        <v>177</v>
      </c>
      <c r="C43" s="7">
        <v>1</v>
      </c>
      <c r="D43" s="6">
        <v>0</v>
      </c>
    </row>
    <row r="44" spans="1:4" ht="15.75">
      <c r="A44" s="7">
        <v>42</v>
      </c>
      <c r="B44" s="39" t="s">
        <v>178</v>
      </c>
      <c r="C44" s="7">
        <v>6</v>
      </c>
      <c r="D44" s="6">
        <v>1</v>
      </c>
    </row>
    <row r="45" spans="1:4">
      <c r="A45" s="7">
        <v>43</v>
      </c>
      <c r="B45" s="8" t="s">
        <v>17</v>
      </c>
      <c r="C45" s="9">
        <v>5</v>
      </c>
      <c r="D45" s="6">
        <v>0</v>
      </c>
    </row>
    <row r="46" spans="1:4">
      <c r="A46" s="7">
        <v>44</v>
      </c>
      <c r="B46" s="15" t="s">
        <v>183</v>
      </c>
      <c r="C46" s="7">
        <v>120</v>
      </c>
      <c r="D46" s="6">
        <v>20</v>
      </c>
    </row>
  </sheetData>
  <autoFilter ref="A1:C38"/>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T26"/>
  <sheetViews>
    <sheetView topLeftCell="A13" workbookViewId="0">
      <selection activeCell="A24" sqref="A24"/>
    </sheetView>
  </sheetViews>
  <sheetFormatPr defaultRowHeight="15"/>
  <cols>
    <col min="1" max="1" width="33.85546875" customWidth="1"/>
    <col min="2" max="2" width="13.28515625" style="52" bestFit="1" customWidth="1"/>
    <col min="11" max="11" width="1.85546875" customWidth="1"/>
    <col min="12" max="12" width="16" bestFit="1" customWidth="1"/>
    <col min="13" max="14" width="10.7109375" bestFit="1" customWidth="1"/>
    <col min="15" max="15" width="9.5703125" bestFit="1" customWidth="1"/>
    <col min="16" max="16" width="12.28515625" bestFit="1" customWidth="1"/>
    <col min="17" max="17" width="11.28515625" bestFit="1" customWidth="1"/>
    <col min="18" max="18" width="12.28515625" bestFit="1" customWidth="1"/>
    <col min="19" max="19" width="11.28515625" bestFit="1" customWidth="1"/>
    <col min="20" max="20" width="12.28515625" bestFit="1" customWidth="1"/>
  </cols>
  <sheetData>
    <row r="1" spans="1:20" ht="18">
      <c r="A1" s="48" t="s">
        <v>189</v>
      </c>
    </row>
    <row r="2" spans="1:20" ht="18">
      <c r="A2" s="48"/>
    </row>
    <row r="3" spans="1:20" ht="18">
      <c r="A3" s="48"/>
    </row>
    <row r="4" spans="1:20" ht="53.25" customHeight="1">
      <c r="A4" s="71" t="s">
        <v>191</v>
      </c>
      <c r="B4" s="72" t="s">
        <v>192</v>
      </c>
      <c r="C4" s="71" t="s">
        <v>193</v>
      </c>
      <c r="D4" s="71"/>
      <c r="E4" s="71"/>
      <c r="F4" s="71"/>
      <c r="G4" s="71" t="s">
        <v>206</v>
      </c>
      <c r="H4" s="71"/>
      <c r="I4" s="71"/>
      <c r="J4" s="71"/>
      <c r="L4" s="70" t="s">
        <v>203</v>
      </c>
      <c r="M4" s="70"/>
      <c r="N4" s="70"/>
      <c r="O4" s="70"/>
      <c r="P4" s="67" t="s">
        <v>204</v>
      </c>
      <c r="Q4" s="67"/>
      <c r="R4" s="67"/>
      <c r="S4" s="67"/>
      <c r="T4" s="67"/>
    </row>
    <row r="5" spans="1:20" ht="18">
      <c r="A5" s="71"/>
      <c r="B5" s="72"/>
      <c r="C5" s="71" t="s">
        <v>207</v>
      </c>
      <c r="D5" s="71"/>
      <c r="E5" s="71"/>
      <c r="F5" s="71"/>
      <c r="G5" s="71" t="s">
        <v>190</v>
      </c>
      <c r="H5" s="71"/>
      <c r="I5" s="71"/>
      <c r="J5" s="71"/>
      <c r="L5" s="70"/>
      <c r="M5" s="70"/>
      <c r="N5" s="70"/>
      <c r="O5" s="70"/>
      <c r="P5" s="67"/>
      <c r="Q5" s="67"/>
      <c r="R5" s="67"/>
      <c r="S5" s="67"/>
      <c r="T5" s="67"/>
    </row>
    <row r="6" spans="1:20" ht="56.25" customHeight="1">
      <c r="A6" s="71"/>
      <c r="B6" s="72"/>
      <c r="C6" s="68" t="s">
        <v>194</v>
      </c>
      <c r="D6" s="69" t="s">
        <v>202</v>
      </c>
      <c r="E6" s="68" t="s">
        <v>195</v>
      </c>
      <c r="F6" s="68" t="s">
        <v>196</v>
      </c>
      <c r="G6" s="73" t="s">
        <v>194</v>
      </c>
      <c r="H6" s="69" t="s">
        <v>202</v>
      </c>
      <c r="I6" s="73" t="s">
        <v>195</v>
      </c>
      <c r="J6" s="73" t="s">
        <v>196</v>
      </c>
      <c r="L6" s="68" t="s">
        <v>194</v>
      </c>
      <c r="M6" s="69" t="s">
        <v>202</v>
      </c>
      <c r="N6" s="68" t="s">
        <v>195</v>
      </c>
      <c r="O6" s="68" t="s">
        <v>196</v>
      </c>
      <c r="P6" s="68" t="s">
        <v>194</v>
      </c>
      <c r="Q6" s="69" t="s">
        <v>202</v>
      </c>
      <c r="R6" s="68" t="s">
        <v>195</v>
      </c>
      <c r="S6" s="68" t="s">
        <v>196</v>
      </c>
      <c r="T6" s="67" t="s">
        <v>205</v>
      </c>
    </row>
    <row r="7" spans="1:20">
      <c r="A7" s="71"/>
      <c r="B7" s="72"/>
      <c r="C7" s="68"/>
      <c r="D7" s="69"/>
      <c r="E7" s="68"/>
      <c r="F7" s="68"/>
      <c r="G7" s="73"/>
      <c r="H7" s="69"/>
      <c r="I7" s="73"/>
      <c r="J7" s="73"/>
      <c r="L7" s="68"/>
      <c r="M7" s="69"/>
      <c r="N7" s="68"/>
      <c r="O7" s="68"/>
      <c r="P7" s="68"/>
      <c r="Q7" s="69"/>
      <c r="R7" s="68"/>
      <c r="S7" s="68"/>
      <c r="T7" s="67"/>
    </row>
    <row r="8" spans="1:20" ht="18">
      <c r="A8" s="71" t="s">
        <v>197</v>
      </c>
      <c r="B8" s="72">
        <v>15</v>
      </c>
      <c r="C8" s="61">
        <v>2</v>
      </c>
      <c r="D8" s="61">
        <v>1</v>
      </c>
      <c r="E8" s="61">
        <v>3</v>
      </c>
      <c r="F8" s="61">
        <v>2</v>
      </c>
      <c r="G8" s="61">
        <v>6</v>
      </c>
      <c r="H8" s="61">
        <v>3</v>
      </c>
      <c r="I8" s="61">
        <v>9</v>
      </c>
      <c r="J8" s="61">
        <v>6</v>
      </c>
      <c r="L8" s="56">
        <f>260/0.8</f>
        <v>325</v>
      </c>
      <c r="M8" s="57">
        <v>150</v>
      </c>
      <c r="N8" s="57">
        <v>150</v>
      </c>
      <c r="O8" s="57">
        <v>75</v>
      </c>
      <c r="P8" s="58">
        <f>365/12*C8*L8</f>
        <v>19770.833333333336</v>
      </c>
      <c r="Q8" s="58">
        <f>365/12*D8*M8</f>
        <v>4562.5</v>
      </c>
      <c r="R8" s="58">
        <f>365/12*E8*N8</f>
        <v>13687.5</v>
      </c>
      <c r="S8" s="58">
        <f>365/12*F8*O8</f>
        <v>4562.5</v>
      </c>
      <c r="T8" s="59">
        <f>SUM(P8:S8)</f>
        <v>42583.333333333336</v>
      </c>
    </row>
    <row r="9" spans="1:20" ht="18">
      <c r="A9" s="71"/>
      <c r="B9" s="72"/>
      <c r="C9" s="61" t="s">
        <v>198</v>
      </c>
      <c r="D9" s="61" t="s">
        <v>198</v>
      </c>
      <c r="E9" s="61" t="s">
        <v>199</v>
      </c>
      <c r="F9" s="61" t="s">
        <v>198</v>
      </c>
      <c r="G9" s="62" t="s">
        <v>198</v>
      </c>
      <c r="H9" s="62" t="s">
        <v>198</v>
      </c>
      <c r="I9" s="62" t="s">
        <v>199</v>
      </c>
      <c r="J9" s="62" t="s">
        <v>198</v>
      </c>
      <c r="L9" s="56"/>
      <c r="M9" s="56"/>
      <c r="N9" s="56"/>
      <c r="O9" s="56"/>
      <c r="P9" s="60"/>
      <c r="Q9" s="60"/>
      <c r="R9" s="60"/>
      <c r="S9" s="60"/>
      <c r="T9" s="60"/>
    </row>
    <row r="10" spans="1:20" ht="18">
      <c r="A10" s="71" t="s">
        <v>200</v>
      </c>
      <c r="B10" s="72">
        <v>50</v>
      </c>
      <c r="C10" s="61">
        <v>2</v>
      </c>
      <c r="D10" s="61">
        <v>2</v>
      </c>
      <c r="E10" s="61">
        <v>6</v>
      </c>
      <c r="F10" s="61">
        <v>2</v>
      </c>
      <c r="G10" s="61">
        <v>6</v>
      </c>
      <c r="H10" s="61">
        <v>6</v>
      </c>
      <c r="I10" s="61">
        <v>18</v>
      </c>
      <c r="J10" s="61">
        <v>6</v>
      </c>
      <c r="L10" s="56">
        <f>260/0.8</f>
        <v>325</v>
      </c>
      <c r="M10" s="57">
        <v>150</v>
      </c>
      <c r="N10" s="57">
        <v>150</v>
      </c>
      <c r="O10" s="57">
        <v>75</v>
      </c>
      <c r="P10" s="58">
        <f>365/12*C10*L10</f>
        <v>19770.833333333336</v>
      </c>
      <c r="Q10" s="58">
        <f>365/12*D10*M10</f>
        <v>9125</v>
      </c>
      <c r="R10" s="58">
        <f>365/12*E10*N10</f>
        <v>27375</v>
      </c>
      <c r="S10" s="58">
        <f>365/12*F10*O10</f>
        <v>4562.5</v>
      </c>
      <c r="T10" s="59">
        <f>SUM(P10:S10)</f>
        <v>60833.333333333336</v>
      </c>
    </row>
    <row r="11" spans="1:20" ht="18">
      <c r="A11" s="71"/>
      <c r="B11" s="72"/>
      <c r="C11" s="61" t="s">
        <v>199</v>
      </c>
      <c r="D11" s="61" t="s">
        <v>199</v>
      </c>
      <c r="E11" s="61" t="s">
        <v>199</v>
      </c>
      <c r="F11" s="61" t="s">
        <v>199</v>
      </c>
      <c r="G11" s="62" t="s">
        <v>199</v>
      </c>
      <c r="H11" s="62" t="s">
        <v>199</v>
      </c>
      <c r="I11" s="62" t="s">
        <v>199</v>
      </c>
      <c r="J11" s="62" t="s">
        <v>199</v>
      </c>
      <c r="L11" s="56"/>
      <c r="M11" s="56"/>
      <c r="N11" s="56"/>
      <c r="O11" s="56"/>
      <c r="P11" s="60"/>
      <c r="Q11" s="60"/>
      <c r="R11" s="60"/>
      <c r="S11" s="60"/>
      <c r="T11" s="60"/>
    </row>
    <row r="12" spans="1:20" ht="18">
      <c r="A12" s="71" t="s">
        <v>201</v>
      </c>
      <c r="B12" s="72">
        <v>144</v>
      </c>
      <c r="C12" s="61">
        <v>3</v>
      </c>
      <c r="D12" s="61">
        <v>2</v>
      </c>
      <c r="E12" s="61">
        <v>6</v>
      </c>
      <c r="F12" s="61">
        <v>4</v>
      </c>
      <c r="G12" s="61">
        <v>6</v>
      </c>
      <c r="H12" s="61">
        <v>6</v>
      </c>
      <c r="I12" s="61">
        <v>18</v>
      </c>
      <c r="J12" s="61">
        <v>12</v>
      </c>
      <c r="L12" s="57">
        <v>150</v>
      </c>
      <c r="M12" s="57">
        <v>125</v>
      </c>
      <c r="N12" s="57">
        <v>125</v>
      </c>
      <c r="O12" s="57">
        <v>75</v>
      </c>
      <c r="P12" s="58">
        <f>365/12*C12*L12</f>
        <v>13687.5</v>
      </c>
      <c r="Q12" s="58">
        <f>365/12*D12*M12</f>
        <v>7604.166666666667</v>
      </c>
      <c r="R12" s="58">
        <f>365/12*E12*N12</f>
        <v>22812.5</v>
      </c>
      <c r="S12" s="58">
        <f>365/12*F12*O12</f>
        <v>9125</v>
      </c>
      <c r="T12" s="59">
        <f>SUM(P12:S12)</f>
        <v>53229.166666666672</v>
      </c>
    </row>
    <row r="13" spans="1:20" ht="18">
      <c r="A13" s="71"/>
      <c r="B13" s="72"/>
      <c r="C13" s="61" t="s">
        <v>198</v>
      </c>
      <c r="D13" s="61" t="s">
        <v>198</v>
      </c>
      <c r="E13" s="61" t="s">
        <v>198</v>
      </c>
      <c r="F13" s="61" t="s">
        <v>198</v>
      </c>
      <c r="G13" s="62" t="s">
        <v>198</v>
      </c>
      <c r="H13" s="62" t="s">
        <v>198</v>
      </c>
      <c r="I13" s="62" t="s">
        <v>198</v>
      </c>
      <c r="J13" s="62" t="s">
        <v>198</v>
      </c>
      <c r="L13" s="60"/>
      <c r="M13" s="60"/>
      <c r="N13" s="60"/>
      <c r="O13" s="60"/>
      <c r="P13" s="60"/>
      <c r="Q13" s="60"/>
      <c r="R13" s="60"/>
      <c r="S13" s="60"/>
      <c r="T13" s="60"/>
    </row>
    <row r="14" spans="1:20" ht="18">
      <c r="A14" s="63" t="s">
        <v>215</v>
      </c>
      <c r="B14" s="54"/>
      <c r="C14" s="53">
        <v>1</v>
      </c>
      <c r="D14" s="53"/>
      <c r="E14" s="53">
        <v>1</v>
      </c>
      <c r="F14" s="53">
        <v>1</v>
      </c>
      <c r="G14" s="53">
        <v>3</v>
      </c>
      <c r="H14" s="47"/>
      <c r="I14" s="47">
        <v>3</v>
      </c>
      <c r="J14" s="47">
        <v>3</v>
      </c>
      <c r="L14" s="47">
        <v>150</v>
      </c>
      <c r="M14" s="47"/>
      <c r="N14" s="47">
        <v>125</v>
      </c>
      <c r="O14" s="47">
        <v>75</v>
      </c>
      <c r="P14" s="58">
        <f>365/12*C14*L14</f>
        <v>4562.5</v>
      </c>
      <c r="Q14" s="58">
        <f>365/12*D14*M14</f>
        <v>0</v>
      </c>
      <c r="R14" s="58">
        <f>365/12*E14*N14</f>
        <v>3802.0833333333335</v>
      </c>
      <c r="S14" s="58">
        <f>365/12*F14*O14</f>
        <v>2281.25</v>
      </c>
      <c r="T14" s="59">
        <f>SUM(P14:S14)</f>
        <v>10645.833333333334</v>
      </c>
    </row>
    <row r="15" spans="1:20" ht="18">
      <c r="A15" s="49"/>
      <c r="C15" s="51"/>
      <c r="D15" s="50"/>
      <c r="E15" s="50"/>
      <c r="F15" s="50"/>
      <c r="G15" s="50"/>
      <c r="T15" s="55">
        <f>SUM(T8:T14)</f>
        <v>167291.66666666669</v>
      </c>
    </row>
    <row r="17" spans="1:2">
      <c r="A17" s="49" t="s">
        <v>208</v>
      </c>
      <c r="B17" s="52">
        <v>6250</v>
      </c>
    </row>
    <row r="19" spans="1:2">
      <c r="A19" s="49" t="s">
        <v>209</v>
      </c>
      <c r="B19" s="52">
        <f>2500/0.8</f>
        <v>3125</v>
      </c>
    </row>
    <row r="20" spans="1:2">
      <c r="A20" s="49" t="s">
        <v>210</v>
      </c>
      <c r="B20" s="52">
        <f>B19</f>
        <v>3125</v>
      </c>
    </row>
    <row r="21" spans="1:2">
      <c r="A21" s="49" t="s">
        <v>211</v>
      </c>
      <c r="B21" s="52">
        <v>2000</v>
      </c>
    </row>
    <row r="22" spans="1:2">
      <c r="A22" s="49" t="s">
        <v>212</v>
      </c>
      <c r="B22" s="52">
        <v>1500</v>
      </c>
    </row>
    <row r="23" spans="1:2">
      <c r="A23" s="49" t="s">
        <v>213</v>
      </c>
      <c r="B23" s="52">
        <v>1500</v>
      </c>
    </row>
    <row r="24" spans="1:2">
      <c r="A24" s="49"/>
    </row>
    <row r="26" spans="1:2">
      <c r="A26" s="49" t="s">
        <v>214</v>
      </c>
      <c r="B26" s="52">
        <v>2000</v>
      </c>
    </row>
  </sheetData>
  <mergeCells count="33">
    <mergeCell ref="A4:A5"/>
    <mergeCell ref="B4:B5"/>
    <mergeCell ref="C4:F4"/>
    <mergeCell ref="C5:F5"/>
    <mergeCell ref="G4:J4"/>
    <mergeCell ref="G5:J5"/>
    <mergeCell ref="B6:B7"/>
    <mergeCell ref="C6:C7"/>
    <mergeCell ref="E6:E7"/>
    <mergeCell ref="F6:F7"/>
    <mergeCell ref="G6:G7"/>
    <mergeCell ref="O6:O7"/>
    <mergeCell ref="L4:O5"/>
    <mergeCell ref="A12:A13"/>
    <mergeCell ref="B12:B13"/>
    <mergeCell ref="D6:D7"/>
    <mergeCell ref="L6:L7"/>
    <mergeCell ref="M6:M7"/>
    <mergeCell ref="N6:N7"/>
    <mergeCell ref="H6:H7"/>
    <mergeCell ref="I6:I7"/>
    <mergeCell ref="J6:J7"/>
    <mergeCell ref="A8:A9"/>
    <mergeCell ref="B8:B9"/>
    <mergeCell ref="A10:A11"/>
    <mergeCell ref="B10:B11"/>
    <mergeCell ref="A6:A7"/>
    <mergeCell ref="P4:T5"/>
    <mergeCell ref="P6:P7"/>
    <mergeCell ref="Q6:Q7"/>
    <mergeCell ref="R6:R7"/>
    <mergeCell ref="S6:S7"/>
    <mergeCell ref="T6:T7"/>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sheetPr>
    <tabColor rgb="FFFF0000"/>
  </sheetPr>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2"/>
  <sheetViews>
    <sheetView zoomScale="85" zoomScaleNormal="85" workbookViewId="0">
      <pane ySplit="1" topLeftCell="A23" activePane="bottomLeft" state="frozen"/>
      <selection pane="bottomLeft" activeCell="D1" sqref="D1"/>
    </sheetView>
  </sheetViews>
  <sheetFormatPr defaultColWidth="61.5703125" defaultRowHeight="18"/>
  <cols>
    <col min="1" max="1" width="6.140625" style="3" customWidth="1"/>
    <col min="2" max="2" width="97.42578125" style="19" customWidth="1"/>
    <col min="3" max="3" width="15.42578125" style="5" customWidth="1"/>
    <col min="4" max="4" width="17.140625" style="2" customWidth="1"/>
    <col min="5" max="16384" width="61.5703125" style="2"/>
  </cols>
  <sheetData>
    <row r="1" spans="1:4" s="1" customFormat="1">
      <c r="A1" s="6" t="s">
        <v>0</v>
      </c>
      <c r="B1" s="14" t="s">
        <v>57</v>
      </c>
      <c r="C1" s="6" t="s">
        <v>1</v>
      </c>
      <c r="D1" s="6" t="s">
        <v>216</v>
      </c>
    </row>
    <row r="2" spans="1:4" s="1" customFormat="1" ht="65.099999999999994" customHeight="1">
      <c r="A2" s="7">
        <v>1</v>
      </c>
      <c r="B2" s="15" t="s">
        <v>3</v>
      </c>
      <c r="C2" s="7">
        <v>1</v>
      </c>
      <c r="D2" s="75">
        <v>0</v>
      </c>
    </row>
    <row r="3" spans="1:4" s="1" customFormat="1" ht="38.1" customHeight="1">
      <c r="A3" s="7">
        <v>2</v>
      </c>
      <c r="B3" s="15" t="s">
        <v>4</v>
      </c>
      <c r="C3" s="9">
        <v>2</v>
      </c>
      <c r="D3" s="75">
        <v>1</v>
      </c>
    </row>
    <row r="4" spans="1:4" s="1" customFormat="1" ht="30.95" customHeight="1">
      <c r="A4" s="7">
        <v>3</v>
      </c>
      <c r="B4" s="16" t="s">
        <v>5</v>
      </c>
      <c r="C4" s="7">
        <v>15</v>
      </c>
      <c r="D4" s="75">
        <v>2</v>
      </c>
    </row>
    <row r="5" spans="1:4" s="1" customFormat="1" ht="30.95" customHeight="1">
      <c r="A5" s="7">
        <v>4</v>
      </c>
      <c r="B5" s="17" t="s">
        <v>13</v>
      </c>
      <c r="C5" s="7">
        <v>2</v>
      </c>
      <c r="D5" s="75">
        <v>0</v>
      </c>
    </row>
    <row r="6" spans="1:4" ht="30" customHeight="1">
      <c r="A6" s="7">
        <v>5</v>
      </c>
      <c r="B6" s="17" t="s">
        <v>75</v>
      </c>
      <c r="C6" s="12">
        <v>20</v>
      </c>
      <c r="D6" s="76">
        <v>10</v>
      </c>
    </row>
    <row r="7" spans="1:4" ht="36">
      <c r="A7" s="7">
        <v>6</v>
      </c>
      <c r="B7" s="16" t="s">
        <v>6</v>
      </c>
      <c r="C7" s="7">
        <v>2</v>
      </c>
      <c r="D7" s="76">
        <v>1</v>
      </c>
    </row>
    <row r="8" spans="1:4" ht="27.95" customHeight="1">
      <c r="A8" s="7">
        <v>7</v>
      </c>
      <c r="B8" s="15" t="s">
        <v>54</v>
      </c>
      <c r="C8" s="7">
        <v>2</v>
      </c>
      <c r="D8" s="76">
        <v>1</v>
      </c>
    </row>
    <row r="9" spans="1:4" ht="36">
      <c r="A9" s="7">
        <v>8</v>
      </c>
      <c r="B9" s="15" t="s">
        <v>34</v>
      </c>
      <c r="C9" s="7">
        <v>10</v>
      </c>
      <c r="D9" s="76">
        <v>3</v>
      </c>
    </row>
    <row r="10" spans="1:4">
      <c r="A10" s="7">
        <v>9</v>
      </c>
      <c r="B10" s="15" t="s">
        <v>35</v>
      </c>
      <c r="C10" s="7">
        <v>5</v>
      </c>
      <c r="D10" s="76">
        <v>1</v>
      </c>
    </row>
    <row r="11" spans="1:4" ht="54">
      <c r="A11" s="7">
        <v>10</v>
      </c>
      <c r="B11" s="15" t="s">
        <v>36</v>
      </c>
      <c r="C11" s="9">
        <v>20</v>
      </c>
      <c r="D11" s="76">
        <v>15</v>
      </c>
    </row>
    <row r="12" spans="1:4" ht="36">
      <c r="A12" s="7">
        <v>11</v>
      </c>
      <c r="B12" s="16" t="s">
        <v>37</v>
      </c>
      <c r="C12" s="9">
        <v>5</v>
      </c>
      <c r="D12" s="76">
        <v>1</v>
      </c>
    </row>
    <row r="13" spans="1:4">
      <c r="A13" s="7">
        <v>12</v>
      </c>
      <c r="B13" s="16" t="s">
        <v>38</v>
      </c>
      <c r="C13" s="7">
        <v>15</v>
      </c>
      <c r="D13" s="76">
        <v>0</v>
      </c>
    </row>
    <row r="14" spans="1:4">
      <c r="A14" s="7">
        <v>13</v>
      </c>
      <c r="B14" s="16" t="s">
        <v>68</v>
      </c>
      <c r="C14" s="7">
        <v>3</v>
      </c>
      <c r="D14" s="76">
        <v>2</v>
      </c>
    </row>
    <row r="15" spans="1:4" ht="54">
      <c r="A15" s="7">
        <v>14</v>
      </c>
      <c r="B15" s="15" t="s">
        <v>40</v>
      </c>
      <c r="C15" s="7">
        <v>2</v>
      </c>
      <c r="D15" s="76">
        <v>1</v>
      </c>
    </row>
    <row r="16" spans="1:4">
      <c r="A16" s="7">
        <v>15</v>
      </c>
      <c r="B16" s="16" t="s">
        <v>8</v>
      </c>
      <c r="C16" s="7">
        <v>6</v>
      </c>
      <c r="D16" s="76">
        <v>2</v>
      </c>
    </row>
    <row r="17" spans="1:4">
      <c r="A17" s="7">
        <v>16</v>
      </c>
      <c r="B17" s="16" t="s">
        <v>9</v>
      </c>
      <c r="C17" s="7">
        <v>1</v>
      </c>
      <c r="D17" s="76">
        <v>1</v>
      </c>
    </row>
    <row r="18" spans="1:4">
      <c r="A18" s="7">
        <v>17</v>
      </c>
      <c r="B18" s="16" t="s">
        <v>41</v>
      </c>
      <c r="C18" s="7">
        <v>1</v>
      </c>
      <c r="D18" s="76">
        <v>1</v>
      </c>
    </row>
    <row r="19" spans="1:4">
      <c r="A19" s="7">
        <v>18</v>
      </c>
      <c r="B19" s="16" t="s">
        <v>10</v>
      </c>
      <c r="C19" s="7">
        <v>1</v>
      </c>
      <c r="D19" s="76">
        <v>1</v>
      </c>
    </row>
    <row r="20" spans="1:4">
      <c r="A20" s="7">
        <v>19</v>
      </c>
      <c r="B20" s="16" t="s">
        <v>42</v>
      </c>
      <c r="C20" s="7">
        <v>5</v>
      </c>
      <c r="D20" s="76">
        <v>2</v>
      </c>
    </row>
    <row r="21" spans="1:4">
      <c r="A21" s="7">
        <v>20</v>
      </c>
      <c r="B21" s="16" t="s">
        <v>43</v>
      </c>
      <c r="C21" s="7">
        <v>40</v>
      </c>
      <c r="D21" s="76">
        <v>15</v>
      </c>
    </row>
    <row r="22" spans="1:4" ht="36">
      <c r="A22" s="7">
        <v>21</v>
      </c>
      <c r="B22" s="16" t="s">
        <v>44</v>
      </c>
      <c r="C22" s="7">
        <v>1</v>
      </c>
      <c r="D22" s="76">
        <v>1</v>
      </c>
    </row>
    <row r="23" spans="1:4">
      <c r="A23" s="7">
        <v>25</v>
      </c>
      <c r="B23" s="16" t="s">
        <v>46</v>
      </c>
      <c r="C23" s="7">
        <v>5</v>
      </c>
      <c r="D23" s="76">
        <v>5</v>
      </c>
    </row>
    <row r="24" spans="1:4">
      <c r="A24" s="7">
        <v>26</v>
      </c>
      <c r="B24" s="16" t="s">
        <v>47</v>
      </c>
      <c r="C24" s="7">
        <v>2</v>
      </c>
      <c r="D24" s="76">
        <v>2</v>
      </c>
    </row>
    <row r="25" spans="1:4" ht="35.1" customHeight="1">
      <c r="A25" s="7">
        <v>27</v>
      </c>
      <c r="B25" s="16" t="s">
        <v>48</v>
      </c>
      <c r="C25" s="7">
        <v>5</v>
      </c>
      <c r="D25" s="76">
        <v>2</v>
      </c>
    </row>
    <row r="26" spans="1:4" ht="24" customHeight="1">
      <c r="A26" s="7">
        <v>28</v>
      </c>
      <c r="B26" s="16" t="s">
        <v>49</v>
      </c>
      <c r="C26" s="7">
        <v>5</v>
      </c>
      <c r="D26" s="76">
        <v>1</v>
      </c>
    </row>
    <row r="27" spans="1:4" ht="21.95" customHeight="1">
      <c r="A27" s="7">
        <v>29</v>
      </c>
      <c r="B27" s="18" t="s">
        <v>50</v>
      </c>
      <c r="C27" s="13">
        <v>5</v>
      </c>
      <c r="D27" s="76">
        <v>3</v>
      </c>
    </row>
    <row r="28" spans="1:4" ht="39.950000000000003" customHeight="1">
      <c r="A28" s="7">
        <v>30</v>
      </c>
      <c r="B28" s="15" t="s">
        <v>55</v>
      </c>
      <c r="C28" s="7">
        <v>1</v>
      </c>
      <c r="D28" s="76">
        <v>1</v>
      </c>
    </row>
    <row r="29" spans="1:4" ht="51">
      <c r="A29" s="7">
        <v>31</v>
      </c>
      <c r="B29" s="24" t="s">
        <v>74</v>
      </c>
      <c r="C29" s="7">
        <v>30</v>
      </c>
      <c r="D29" s="76">
        <v>15</v>
      </c>
    </row>
    <row r="30" spans="1:4">
      <c r="A30" s="38">
        <v>32</v>
      </c>
      <c r="B30" s="15" t="s">
        <v>174</v>
      </c>
      <c r="C30" s="7">
        <v>50</v>
      </c>
      <c r="D30" s="76">
        <v>12</v>
      </c>
    </row>
    <row r="31" spans="1:4" ht="36">
      <c r="A31" s="7">
        <v>33</v>
      </c>
      <c r="B31" s="15" t="s">
        <v>51</v>
      </c>
      <c r="C31" s="7">
        <v>1</v>
      </c>
      <c r="D31" s="76">
        <v>0</v>
      </c>
    </row>
    <row r="32" spans="1:4">
      <c r="A32" s="38">
        <v>34</v>
      </c>
      <c r="B32" s="8" t="s">
        <v>17</v>
      </c>
      <c r="C32" s="9">
        <v>5</v>
      </c>
      <c r="D32" s="76">
        <v>2</v>
      </c>
    </row>
  </sheetData>
  <autoFilter ref="A1:C28"/>
  <pageMargins left="0.25" right="0.25"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dimension ref="A1:D23"/>
  <sheetViews>
    <sheetView zoomScale="80" zoomScaleNormal="80" workbookViewId="0">
      <pane ySplit="1" topLeftCell="A2" activePane="bottomLeft" state="frozen"/>
      <selection pane="bottomLeft" activeCell="D2" sqref="D2:D23"/>
    </sheetView>
  </sheetViews>
  <sheetFormatPr defaultColWidth="61.5703125" defaultRowHeight="15.75"/>
  <cols>
    <col min="1" max="1" width="6.140625" style="3" customWidth="1"/>
    <col min="2" max="2" width="97.42578125" style="4" customWidth="1"/>
    <col min="3" max="3" width="15.42578125" style="5" customWidth="1"/>
    <col min="4" max="4" width="18.85546875" style="2" customWidth="1"/>
    <col min="5" max="16384" width="61.5703125" style="2"/>
  </cols>
  <sheetData>
    <row r="1" spans="1:4" s="1" customFormat="1" ht="18">
      <c r="A1" s="6" t="s">
        <v>0</v>
      </c>
      <c r="B1" s="14" t="s">
        <v>57</v>
      </c>
      <c r="C1" s="6" t="s">
        <v>1</v>
      </c>
      <c r="D1" s="6" t="s">
        <v>216</v>
      </c>
    </row>
    <row r="2" spans="1:4" s="1" customFormat="1" ht="119.1" customHeight="1">
      <c r="A2" s="7">
        <v>1</v>
      </c>
      <c r="B2" s="8" t="s">
        <v>14</v>
      </c>
      <c r="C2" s="7">
        <v>2</v>
      </c>
      <c r="D2" s="75">
        <v>1</v>
      </c>
    </row>
    <row r="3" spans="1:4" s="1" customFormat="1" ht="108.95" customHeight="1">
      <c r="A3" s="7"/>
      <c r="B3" s="8" t="s">
        <v>15</v>
      </c>
      <c r="C3" s="9">
        <v>2</v>
      </c>
      <c r="D3" s="75">
        <v>1</v>
      </c>
    </row>
    <row r="4" spans="1:4" s="1" customFormat="1" ht="108.95" customHeight="1">
      <c r="A4" s="7">
        <v>2</v>
      </c>
      <c r="B4" s="15" t="s">
        <v>69</v>
      </c>
      <c r="C4" s="9">
        <v>1</v>
      </c>
      <c r="D4" s="75"/>
    </row>
    <row r="5" spans="1:4" s="1" customFormat="1" ht="69.95" customHeight="1">
      <c r="A5" s="7">
        <v>3</v>
      </c>
      <c r="B5" s="10" t="s">
        <v>16</v>
      </c>
      <c r="C5" s="7">
        <v>1</v>
      </c>
      <c r="D5" s="7">
        <v>1</v>
      </c>
    </row>
    <row r="6" spans="1:4" ht="36">
      <c r="A6" s="7">
        <v>6</v>
      </c>
      <c r="B6" s="10" t="s">
        <v>6</v>
      </c>
      <c r="C6" s="7">
        <v>1</v>
      </c>
      <c r="D6" s="7">
        <v>1</v>
      </c>
    </row>
    <row r="7" spans="1:4" ht="18">
      <c r="A7" s="7">
        <v>9</v>
      </c>
      <c r="B7" s="15" t="s">
        <v>35</v>
      </c>
      <c r="C7" s="7">
        <v>1</v>
      </c>
      <c r="D7" s="7">
        <v>1</v>
      </c>
    </row>
    <row r="8" spans="1:4" ht="54">
      <c r="A8" s="7">
        <v>10</v>
      </c>
      <c r="B8" s="15" t="s">
        <v>36</v>
      </c>
      <c r="C8" s="9">
        <v>4</v>
      </c>
      <c r="D8" s="76">
        <v>4</v>
      </c>
    </row>
    <row r="9" spans="1:4" ht="36">
      <c r="A9" s="7">
        <v>11</v>
      </c>
      <c r="B9" s="16" t="s">
        <v>37</v>
      </c>
      <c r="C9" s="9">
        <v>1</v>
      </c>
      <c r="D9" s="76">
        <v>1</v>
      </c>
    </row>
    <row r="10" spans="1:4" ht="18">
      <c r="A10" s="7">
        <v>12</v>
      </c>
      <c r="B10" s="16" t="s">
        <v>38</v>
      </c>
      <c r="C10" s="7">
        <v>2</v>
      </c>
      <c r="D10" s="76">
        <v>1</v>
      </c>
    </row>
    <row r="11" spans="1:4" ht="36">
      <c r="A11" s="7">
        <v>13</v>
      </c>
      <c r="B11" s="16" t="s">
        <v>39</v>
      </c>
      <c r="C11" s="7">
        <v>2</v>
      </c>
      <c r="D11" s="76">
        <v>1</v>
      </c>
    </row>
    <row r="12" spans="1:4" ht="54">
      <c r="A12" s="7">
        <v>15</v>
      </c>
      <c r="B12" s="15" t="s">
        <v>40</v>
      </c>
      <c r="C12" s="7">
        <v>1</v>
      </c>
      <c r="D12" s="76">
        <v>0</v>
      </c>
    </row>
    <row r="13" spans="1:4" ht="18">
      <c r="A13" s="7">
        <v>16</v>
      </c>
      <c r="B13" s="16" t="s">
        <v>8</v>
      </c>
      <c r="C13" s="7">
        <v>1</v>
      </c>
      <c r="D13" s="76">
        <v>1</v>
      </c>
    </row>
    <row r="14" spans="1:4" ht="18">
      <c r="A14" s="7">
        <v>17</v>
      </c>
      <c r="B14" s="16" t="s">
        <v>41</v>
      </c>
      <c r="C14" s="7">
        <v>1</v>
      </c>
      <c r="D14" s="76">
        <v>1</v>
      </c>
    </row>
    <row r="15" spans="1:4" ht="36">
      <c r="A15" s="7">
        <v>21</v>
      </c>
      <c r="B15" s="16" t="s">
        <v>44</v>
      </c>
      <c r="C15" s="7">
        <v>1</v>
      </c>
      <c r="D15" s="76">
        <v>0</v>
      </c>
    </row>
    <row r="16" spans="1:4" ht="18">
      <c r="A16" s="7">
        <v>22</v>
      </c>
      <c r="B16" s="16" t="s">
        <v>11</v>
      </c>
      <c r="C16" s="7">
        <v>1</v>
      </c>
      <c r="D16" s="76">
        <v>1</v>
      </c>
    </row>
    <row r="17" spans="1:4" ht="18">
      <c r="A17" s="7">
        <v>23</v>
      </c>
      <c r="B17" s="16" t="s">
        <v>12</v>
      </c>
      <c r="C17" s="7">
        <v>1</v>
      </c>
      <c r="D17" s="76">
        <v>1</v>
      </c>
    </row>
    <row r="18" spans="1:4" ht="36">
      <c r="A18" s="7">
        <v>24</v>
      </c>
      <c r="B18" s="16" t="s">
        <v>45</v>
      </c>
      <c r="C18" s="7">
        <v>1</v>
      </c>
      <c r="D18" s="76">
        <v>1</v>
      </c>
    </row>
    <row r="19" spans="1:4" ht="18">
      <c r="A19" s="7">
        <v>25</v>
      </c>
      <c r="B19" s="16" t="s">
        <v>46</v>
      </c>
      <c r="C19" s="7">
        <v>2</v>
      </c>
      <c r="D19" s="76">
        <v>2</v>
      </c>
    </row>
    <row r="20" spans="1:4" ht="18">
      <c r="A20" s="7">
        <v>26</v>
      </c>
      <c r="B20" s="16" t="s">
        <v>47</v>
      </c>
      <c r="C20" s="7">
        <v>1</v>
      </c>
      <c r="D20" s="76">
        <v>1</v>
      </c>
    </row>
    <row r="21" spans="1:4" ht="36">
      <c r="A21" s="7">
        <v>26</v>
      </c>
      <c r="B21" s="16" t="s">
        <v>70</v>
      </c>
      <c r="C21" s="7">
        <v>1</v>
      </c>
      <c r="D21" s="76">
        <v>1</v>
      </c>
    </row>
    <row r="22" spans="1:4">
      <c r="A22" s="7">
        <v>26</v>
      </c>
      <c r="B22" s="39" t="s">
        <v>178</v>
      </c>
      <c r="C22" s="7">
        <v>2</v>
      </c>
      <c r="D22" s="76">
        <v>1</v>
      </c>
    </row>
    <row r="23" spans="1:4">
      <c r="A23" s="38"/>
      <c r="B23" s="39" t="s">
        <v>179</v>
      </c>
      <c r="C23" s="7">
        <v>2</v>
      </c>
      <c r="D23" s="76">
        <v>1</v>
      </c>
    </row>
  </sheetData>
  <autoFilter ref="A1:C21"/>
  <pageMargins left="0.25" right="0.25"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dimension ref="A1:D5"/>
  <sheetViews>
    <sheetView zoomScale="80" zoomScaleNormal="80" workbookViewId="0">
      <pane ySplit="1" topLeftCell="A2" activePane="bottomLeft" state="frozen"/>
      <selection pane="bottomLeft" activeCell="D1" sqref="D1:D5"/>
    </sheetView>
  </sheetViews>
  <sheetFormatPr defaultColWidth="61.5703125" defaultRowHeight="15.75"/>
  <cols>
    <col min="1" max="1" width="6.140625" style="3" customWidth="1"/>
    <col min="2" max="2" width="97.42578125" style="4" customWidth="1"/>
    <col min="3" max="3" width="15.42578125" style="5" customWidth="1"/>
    <col min="4" max="4" width="17.42578125" style="2" customWidth="1"/>
    <col min="5" max="16384" width="61.5703125" style="2"/>
  </cols>
  <sheetData>
    <row r="1" spans="1:4" s="1" customFormat="1" ht="18">
      <c r="A1" s="6" t="s">
        <v>0</v>
      </c>
      <c r="B1" s="14" t="s">
        <v>57</v>
      </c>
      <c r="C1" s="6" t="s">
        <v>1</v>
      </c>
      <c r="D1" s="6" t="s">
        <v>216</v>
      </c>
    </row>
    <row r="2" spans="1:4" s="1" customFormat="1" ht="111" customHeight="1">
      <c r="A2" s="7">
        <v>1</v>
      </c>
      <c r="B2" s="8" t="s">
        <v>19</v>
      </c>
      <c r="C2" s="7">
        <v>1</v>
      </c>
      <c r="D2" s="75">
        <v>1</v>
      </c>
    </row>
    <row r="3" spans="1:4" s="1" customFormat="1" ht="126" customHeight="1">
      <c r="A3" s="7">
        <v>2</v>
      </c>
      <c r="B3" s="8" t="s">
        <v>20</v>
      </c>
      <c r="C3" s="9">
        <v>1</v>
      </c>
      <c r="D3" s="75">
        <v>0</v>
      </c>
    </row>
    <row r="4" spans="1:4" s="1" customFormat="1" ht="114" customHeight="1">
      <c r="A4" s="7">
        <v>3</v>
      </c>
      <c r="B4" s="10" t="s">
        <v>52</v>
      </c>
      <c r="C4" s="7">
        <v>1</v>
      </c>
      <c r="D4" s="75">
        <v>1</v>
      </c>
    </row>
    <row r="5" spans="1:4" s="1" customFormat="1" ht="108.75" customHeight="1">
      <c r="A5" s="7">
        <v>4</v>
      </c>
      <c r="B5" s="11" t="s">
        <v>21</v>
      </c>
      <c r="C5" s="7">
        <v>1</v>
      </c>
      <c r="D5" s="75">
        <v>1</v>
      </c>
    </row>
  </sheetData>
  <autoFilter ref="A1:C5"/>
  <pageMargins left="0.25" right="0.25"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dimension ref="A1:D21"/>
  <sheetViews>
    <sheetView zoomScale="80" zoomScaleNormal="80" workbookViewId="0">
      <pane ySplit="1" topLeftCell="A2" activePane="bottomLeft" state="frozen"/>
      <selection pane="bottomLeft" activeCell="B1" sqref="B1"/>
    </sheetView>
  </sheetViews>
  <sheetFormatPr defaultColWidth="61.5703125" defaultRowHeight="15.75"/>
  <cols>
    <col min="1" max="1" width="6.140625" style="3" customWidth="1"/>
    <col min="2" max="2" width="97.42578125" style="4" customWidth="1"/>
    <col min="3" max="3" width="15.42578125" style="5" customWidth="1"/>
    <col min="4" max="4" width="17.5703125" style="2" customWidth="1"/>
    <col min="5" max="16384" width="61.5703125" style="2"/>
  </cols>
  <sheetData>
    <row r="1" spans="1:4" s="1" customFormat="1" ht="18">
      <c r="A1" s="6" t="s">
        <v>0</v>
      </c>
      <c r="B1" s="14" t="s">
        <v>57</v>
      </c>
      <c r="C1" s="6" t="s">
        <v>1</v>
      </c>
      <c r="D1" s="6" t="s">
        <v>216</v>
      </c>
    </row>
    <row r="2" spans="1:4" s="1" customFormat="1" ht="37.5" customHeight="1">
      <c r="A2" s="7">
        <v>1</v>
      </c>
      <c r="B2" s="15" t="s">
        <v>73</v>
      </c>
      <c r="C2" s="7">
        <v>144</v>
      </c>
      <c r="D2" s="75">
        <v>72</v>
      </c>
    </row>
    <row r="3" spans="1:4" s="1" customFormat="1" ht="33.950000000000003" customHeight="1">
      <c r="A3" s="7">
        <v>2</v>
      </c>
      <c r="B3" s="8" t="s">
        <v>17</v>
      </c>
      <c r="C3" s="9">
        <v>10</v>
      </c>
      <c r="D3" s="75">
        <v>4</v>
      </c>
    </row>
    <row r="4" spans="1:4" s="1" customFormat="1" ht="24.95" customHeight="1">
      <c r="A4" s="7">
        <v>2</v>
      </c>
      <c r="B4" s="8" t="s">
        <v>18</v>
      </c>
      <c r="C4" s="9">
        <v>144</v>
      </c>
      <c r="D4" s="75">
        <v>72</v>
      </c>
    </row>
    <row r="5" spans="1:4" s="1" customFormat="1" ht="30.95" customHeight="1">
      <c r="A5" s="7">
        <v>3</v>
      </c>
      <c r="B5" s="16" t="s">
        <v>71</v>
      </c>
      <c r="C5" s="7">
        <v>60</v>
      </c>
      <c r="D5" s="75">
        <v>72</v>
      </c>
    </row>
    <row r="6" spans="1:4" ht="36">
      <c r="A6" s="7">
        <v>6</v>
      </c>
      <c r="B6" s="10" t="s">
        <v>6</v>
      </c>
      <c r="C6" s="7">
        <v>2</v>
      </c>
      <c r="D6" s="76">
        <v>2</v>
      </c>
    </row>
    <row r="7" spans="1:4" ht="18">
      <c r="A7" s="7">
        <v>9</v>
      </c>
      <c r="B7" s="8" t="s">
        <v>7</v>
      </c>
      <c r="C7" s="7">
        <v>2</v>
      </c>
      <c r="D7" s="76">
        <v>2</v>
      </c>
    </row>
    <row r="8" spans="1:4" ht="90">
      <c r="A8" s="7">
        <v>10</v>
      </c>
      <c r="B8" s="15" t="s">
        <v>72</v>
      </c>
      <c r="C8" s="9">
        <v>4</v>
      </c>
      <c r="D8" s="76">
        <v>2</v>
      </c>
    </row>
    <row r="9" spans="1:4" ht="36">
      <c r="A9" s="7">
        <v>11</v>
      </c>
      <c r="B9" s="16" t="s">
        <v>27</v>
      </c>
      <c r="C9" s="7">
        <v>30</v>
      </c>
      <c r="D9" s="76">
        <v>20</v>
      </c>
    </row>
    <row r="10" spans="1:4" ht="18">
      <c r="A10" s="7">
        <v>12</v>
      </c>
      <c r="B10" s="16" t="s">
        <v>49</v>
      </c>
      <c r="C10" s="7">
        <v>10</v>
      </c>
      <c r="D10" s="76">
        <v>2</v>
      </c>
    </row>
    <row r="11" spans="1:4" ht="51">
      <c r="A11" s="7">
        <v>13</v>
      </c>
      <c r="B11" s="24" t="s">
        <v>74</v>
      </c>
      <c r="C11" s="7">
        <v>144</v>
      </c>
      <c r="D11" s="76">
        <v>72</v>
      </c>
    </row>
    <row r="12" spans="1:4" ht="18">
      <c r="A12" s="7">
        <v>14</v>
      </c>
      <c r="B12" s="15" t="s">
        <v>174</v>
      </c>
      <c r="C12" s="7">
        <v>72</v>
      </c>
      <c r="D12" s="76">
        <v>50</v>
      </c>
    </row>
    <row r="13" spans="1:4" ht="18">
      <c r="A13" s="7">
        <v>15</v>
      </c>
      <c r="B13" s="16" t="s">
        <v>11</v>
      </c>
      <c r="C13" s="7">
        <v>1</v>
      </c>
      <c r="D13" s="76">
        <v>1</v>
      </c>
    </row>
    <row r="14" spans="1:4" ht="18">
      <c r="A14" s="7">
        <v>16</v>
      </c>
      <c r="B14" s="16" t="s">
        <v>12</v>
      </c>
      <c r="C14" s="7">
        <v>1</v>
      </c>
      <c r="D14" s="76">
        <v>1</v>
      </c>
    </row>
    <row r="15" spans="1:4" ht="36">
      <c r="A15" s="7">
        <v>17</v>
      </c>
      <c r="B15" s="16" t="s">
        <v>39</v>
      </c>
      <c r="C15" s="7">
        <v>2</v>
      </c>
      <c r="D15" s="76">
        <v>2</v>
      </c>
    </row>
    <row r="16" spans="1:4" ht="36">
      <c r="A16" s="7">
        <v>18</v>
      </c>
      <c r="B16" s="16" t="s">
        <v>37</v>
      </c>
      <c r="C16" s="9">
        <v>2</v>
      </c>
      <c r="D16" s="76">
        <v>2</v>
      </c>
    </row>
    <row r="17" spans="1:4" ht="18">
      <c r="A17" s="7">
        <v>19</v>
      </c>
      <c r="B17" s="10" t="s">
        <v>182</v>
      </c>
      <c r="C17" s="7">
        <v>72</v>
      </c>
      <c r="D17" s="76">
        <v>72</v>
      </c>
    </row>
    <row r="18" spans="1:4" ht="18">
      <c r="A18" s="7"/>
      <c r="B18" s="10"/>
      <c r="C18" s="7"/>
    </row>
    <row r="19" spans="1:4" ht="18">
      <c r="A19" s="7"/>
      <c r="B19" s="10"/>
      <c r="C19" s="7"/>
    </row>
    <row r="20" spans="1:4" ht="18">
      <c r="A20" s="7"/>
      <c r="B20" s="10"/>
      <c r="C20" s="7"/>
    </row>
    <row r="21" spans="1:4" ht="18">
      <c r="A21" s="7"/>
      <c r="B21" s="10"/>
      <c r="C21" s="7"/>
    </row>
  </sheetData>
  <autoFilter ref="A1:C21"/>
  <pageMargins left="0.25" right="0.25"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dimension ref="A1:D15"/>
  <sheetViews>
    <sheetView zoomScale="85" zoomScaleNormal="85" workbookViewId="0">
      <selection activeCell="D1" sqref="D1"/>
    </sheetView>
  </sheetViews>
  <sheetFormatPr defaultColWidth="9.140625" defaultRowHeight="15"/>
  <cols>
    <col min="1" max="1" width="9.140625" style="21"/>
    <col min="2" max="2" width="59.85546875" style="21" customWidth="1"/>
    <col min="3" max="3" width="16.28515625" style="21" customWidth="1"/>
    <col min="4" max="4" width="17.140625" style="21" customWidth="1"/>
    <col min="5" max="16384" width="9.140625" style="21"/>
  </cols>
  <sheetData>
    <row r="1" spans="1:4" ht="36">
      <c r="A1" s="14" t="s">
        <v>0</v>
      </c>
      <c r="B1" s="14" t="s">
        <v>57</v>
      </c>
      <c r="C1" s="14" t="s">
        <v>1</v>
      </c>
      <c r="D1" s="14" t="s">
        <v>216</v>
      </c>
    </row>
    <row r="2" spans="1:4" ht="72">
      <c r="A2" s="22">
        <v>1</v>
      </c>
      <c r="B2" s="15" t="s">
        <v>78</v>
      </c>
      <c r="C2" s="22">
        <v>1</v>
      </c>
      <c r="D2" s="22">
        <v>1</v>
      </c>
    </row>
    <row r="3" spans="1:4" ht="54">
      <c r="A3" s="22">
        <v>2</v>
      </c>
      <c r="B3" s="15" t="s">
        <v>77</v>
      </c>
      <c r="C3" s="22">
        <v>1</v>
      </c>
      <c r="D3" s="22">
        <v>1</v>
      </c>
    </row>
    <row r="4" spans="1:4" ht="36">
      <c r="A4" s="22">
        <v>3</v>
      </c>
      <c r="B4" s="16" t="s">
        <v>76</v>
      </c>
      <c r="C4" s="22">
        <v>1</v>
      </c>
      <c r="D4" s="22">
        <v>1</v>
      </c>
    </row>
    <row r="5" spans="1:4" ht="18">
      <c r="A5" s="22">
        <v>4</v>
      </c>
      <c r="B5" s="17" t="s">
        <v>79</v>
      </c>
      <c r="C5" s="22">
        <v>1</v>
      </c>
      <c r="D5" s="22">
        <v>1</v>
      </c>
    </row>
    <row r="6" spans="1:4" ht="18">
      <c r="A6" s="22">
        <v>5</v>
      </c>
      <c r="B6" s="17" t="s">
        <v>80</v>
      </c>
      <c r="C6" s="23">
        <v>1</v>
      </c>
      <c r="D6" s="23">
        <v>1</v>
      </c>
    </row>
    <row r="7" spans="1:4" ht="18">
      <c r="A7" s="22">
        <v>6</v>
      </c>
      <c r="B7" s="17" t="s">
        <v>85</v>
      </c>
      <c r="C7" s="23">
        <v>1</v>
      </c>
      <c r="D7" s="23">
        <v>1</v>
      </c>
    </row>
    <row r="8" spans="1:4" ht="18">
      <c r="A8" s="22">
        <v>7</v>
      </c>
      <c r="B8" s="17" t="s">
        <v>86</v>
      </c>
      <c r="C8" s="23">
        <v>1</v>
      </c>
      <c r="D8" s="23">
        <v>1</v>
      </c>
    </row>
    <row r="9" spans="1:4" ht="36">
      <c r="A9" s="22">
        <v>8</v>
      </c>
      <c r="B9" s="17" t="s">
        <v>87</v>
      </c>
      <c r="C9" s="23">
        <v>1</v>
      </c>
      <c r="D9" s="23">
        <v>1</v>
      </c>
    </row>
    <row r="10" spans="1:4" ht="18">
      <c r="A10" s="22">
        <v>9</v>
      </c>
      <c r="B10" s="17" t="s">
        <v>88</v>
      </c>
      <c r="C10" s="23">
        <v>1</v>
      </c>
      <c r="D10" s="23">
        <v>1</v>
      </c>
    </row>
    <row r="11" spans="1:4" ht="18">
      <c r="A11" s="22">
        <v>10</v>
      </c>
      <c r="B11" s="17" t="s">
        <v>89</v>
      </c>
      <c r="C11" s="23">
        <v>1</v>
      </c>
      <c r="D11" s="23">
        <v>1</v>
      </c>
    </row>
    <row r="12" spans="1:4" ht="18">
      <c r="A12" s="22">
        <v>11</v>
      </c>
      <c r="B12" s="16" t="s">
        <v>81</v>
      </c>
      <c r="C12" s="22">
        <v>1</v>
      </c>
      <c r="D12" s="22">
        <v>1</v>
      </c>
    </row>
    <row r="13" spans="1:4" ht="18">
      <c r="A13" s="22">
        <v>12</v>
      </c>
      <c r="B13" s="15" t="s">
        <v>82</v>
      </c>
      <c r="C13" s="22">
        <v>3</v>
      </c>
      <c r="D13" s="22">
        <v>3</v>
      </c>
    </row>
    <row r="14" spans="1:4" ht="18">
      <c r="A14" s="22">
        <v>13</v>
      </c>
      <c r="B14" s="15" t="s">
        <v>83</v>
      </c>
      <c r="C14" s="22">
        <v>1</v>
      </c>
      <c r="D14" s="22">
        <v>1</v>
      </c>
    </row>
    <row r="15" spans="1:4" ht="18">
      <c r="A15" s="22">
        <v>14</v>
      </c>
      <c r="B15" s="15" t="s">
        <v>84</v>
      </c>
      <c r="C15" s="22">
        <v>1</v>
      </c>
      <c r="D15" s="22">
        <v>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dimension ref="A1:D11"/>
  <sheetViews>
    <sheetView zoomScale="80" zoomScaleNormal="80" workbookViewId="0">
      <pane ySplit="1" topLeftCell="A2" activePane="bottomLeft" state="frozen"/>
      <selection pane="bottomLeft" activeCell="D1" sqref="D1"/>
    </sheetView>
  </sheetViews>
  <sheetFormatPr defaultColWidth="61.5703125" defaultRowHeight="18"/>
  <cols>
    <col min="1" max="1" width="6.140625" style="27" customWidth="1"/>
    <col min="2" max="2" width="97.42578125" style="19" customWidth="1"/>
    <col min="3" max="3" width="15.42578125" style="28" customWidth="1"/>
    <col min="4" max="4" width="19.5703125" style="26" customWidth="1"/>
    <col min="5" max="16384" width="61.5703125" style="26"/>
  </cols>
  <sheetData>
    <row r="1" spans="1:4" s="25" customFormat="1">
      <c r="A1" s="20" t="s">
        <v>0</v>
      </c>
      <c r="B1" s="14" t="s">
        <v>57</v>
      </c>
      <c r="C1" s="20" t="s">
        <v>1</v>
      </c>
      <c r="D1" s="14" t="s">
        <v>216</v>
      </c>
    </row>
    <row r="2" spans="1:4" s="25" customFormat="1" ht="68.099999999999994" customHeight="1">
      <c r="A2" s="22">
        <v>1</v>
      </c>
      <c r="B2" s="15" t="s">
        <v>65</v>
      </c>
      <c r="C2" s="22">
        <v>2</v>
      </c>
      <c r="D2" s="77">
        <v>1</v>
      </c>
    </row>
    <row r="3" spans="1:4" s="25" customFormat="1" ht="48.95" customHeight="1">
      <c r="A3" s="22">
        <v>2</v>
      </c>
      <c r="B3" s="15" t="s">
        <v>58</v>
      </c>
      <c r="C3" s="22">
        <v>1</v>
      </c>
      <c r="D3" s="77">
        <v>0</v>
      </c>
    </row>
    <row r="4" spans="1:4" s="25" customFormat="1" ht="83.1" customHeight="1">
      <c r="A4" s="22">
        <v>3</v>
      </c>
      <c r="B4" s="15" t="s">
        <v>59</v>
      </c>
      <c r="C4" s="22">
        <v>2</v>
      </c>
      <c r="D4" s="77">
        <v>1</v>
      </c>
    </row>
    <row r="5" spans="1:4" s="25" customFormat="1" ht="30.95" customHeight="1">
      <c r="A5" s="22">
        <v>4</v>
      </c>
      <c r="B5" s="16" t="s">
        <v>60</v>
      </c>
      <c r="C5" s="22">
        <v>10</v>
      </c>
      <c r="D5" s="77">
        <v>2</v>
      </c>
    </row>
    <row r="6" spans="1:4" ht="36">
      <c r="A6" s="22">
        <v>5</v>
      </c>
      <c r="B6" s="16" t="s">
        <v>63</v>
      </c>
      <c r="C6" s="22">
        <v>3</v>
      </c>
      <c r="D6" s="78">
        <v>2</v>
      </c>
    </row>
    <row r="7" spans="1:4">
      <c r="A7" s="22">
        <v>6</v>
      </c>
      <c r="B7" s="15" t="s">
        <v>64</v>
      </c>
      <c r="C7" s="22">
        <v>1</v>
      </c>
      <c r="D7" s="78">
        <v>1</v>
      </c>
    </row>
    <row r="8" spans="1:4" ht="36">
      <c r="A8" s="22">
        <v>7</v>
      </c>
      <c r="B8" s="15" t="s">
        <v>67</v>
      </c>
      <c r="C8" s="22">
        <v>3</v>
      </c>
      <c r="D8" s="78">
        <v>0</v>
      </c>
    </row>
    <row r="9" spans="1:4" ht="36">
      <c r="A9" s="22">
        <v>8</v>
      </c>
      <c r="B9" s="16" t="s">
        <v>61</v>
      </c>
      <c r="C9" s="22">
        <v>2</v>
      </c>
      <c r="D9" s="78">
        <v>1</v>
      </c>
    </row>
    <row r="10" spans="1:4" ht="36">
      <c r="A10" s="22"/>
      <c r="B10" s="16" t="s">
        <v>62</v>
      </c>
      <c r="C10" s="22">
        <v>2</v>
      </c>
      <c r="D10" s="78">
        <v>1</v>
      </c>
    </row>
    <row r="11" spans="1:4" ht="36">
      <c r="A11" s="22"/>
      <c r="B11" s="16" t="s">
        <v>66</v>
      </c>
      <c r="C11" s="22">
        <v>1</v>
      </c>
      <c r="D11" s="78">
        <v>1</v>
      </c>
    </row>
  </sheetData>
  <autoFilter ref="A1:C11"/>
  <pageMargins left="0.25" right="0.25" top="0.75" bottom="0.75" header="0.3" footer="0.3"/>
  <pageSetup paperSize="9" orientation="landscape"/>
</worksheet>
</file>

<file path=xl/worksheets/sheet8.xml><?xml version="1.0" encoding="utf-8"?>
<worksheet xmlns="http://schemas.openxmlformats.org/spreadsheetml/2006/main" xmlns:r="http://schemas.openxmlformats.org/officeDocument/2006/relationships">
  <dimension ref="A1:D14"/>
  <sheetViews>
    <sheetView workbookViewId="0">
      <selection activeCell="C19" sqref="C19"/>
    </sheetView>
  </sheetViews>
  <sheetFormatPr defaultRowHeight="15"/>
  <cols>
    <col min="2" max="2" width="55.85546875" customWidth="1"/>
    <col min="3" max="3" width="22" customWidth="1"/>
    <col min="4" max="4" width="12.7109375" customWidth="1"/>
    <col min="5" max="5" width="10.140625" customWidth="1"/>
  </cols>
  <sheetData>
    <row r="1" spans="1:4" ht="36.75" customHeight="1">
      <c r="A1" s="6" t="s">
        <v>0</v>
      </c>
      <c r="B1" s="14" t="s">
        <v>57</v>
      </c>
      <c r="C1" s="6" t="s">
        <v>1</v>
      </c>
      <c r="D1" s="14" t="s">
        <v>216</v>
      </c>
    </row>
    <row r="2" spans="1:4" ht="36.75" customHeight="1">
      <c r="A2" s="7">
        <v>1</v>
      </c>
      <c r="B2" s="15" t="s">
        <v>150</v>
      </c>
      <c r="C2" s="7">
        <v>50</v>
      </c>
      <c r="D2" s="47">
        <v>10</v>
      </c>
    </row>
    <row r="3" spans="1:4" ht="36.75" customHeight="1">
      <c r="A3" s="7">
        <v>2</v>
      </c>
      <c r="B3" s="15" t="s">
        <v>153</v>
      </c>
      <c r="C3" s="9">
        <v>30</v>
      </c>
      <c r="D3" s="47">
        <v>4</v>
      </c>
    </row>
    <row r="4" spans="1:4" ht="36.75" customHeight="1">
      <c r="A4" s="7">
        <v>3</v>
      </c>
      <c r="B4" s="16" t="s">
        <v>186</v>
      </c>
      <c r="C4" s="7">
        <v>1</v>
      </c>
      <c r="D4" s="47">
        <v>1</v>
      </c>
    </row>
    <row r="5" spans="1:4" ht="36.75" customHeight="1">
      <c r="A5" s="7">
        <v>4</v>
      </c>
      <c r="B5" s="16" t="s">
        <v>152</v>
      </c>
      <c r="C5" s="7">
        <v>1</v>
      </c>
      <c r="D5" s="47">
        <v>1</v>
      </c>
    </row>
    <row r="6" spans="1:4" ht="36.75" customHeight="1">
      <c r="A6" s="7">
        <v>5</v>
      </c>
      <c r="B6" s="16" t="s">
        <v>151</v>
      </c>
      <c r="C6" s="7">
        <v>10</v>
      </c>
      <c r="D6" s="79">
        <v>10</v>
      </c>
    </row>
    <row r="7" spans="1:4" ht="36.75" customHeight="1">
      <c r="A7" s="7">
        <v>5</v>
      </c>
      <c r="B7" s="16" t="s">
        <v>154</v>
      </c>
      <c r="C7" s="7">
        <v>15</v>
      </c>
      <c r="D7" s="79">
        <v>15</v>
      </c>
    </row>
    <row r="8" spans="1:4" ht="36.75" customHeight="1">
      <c r="A8" s="7">
        <v>6</v>
      </c>
      <c r="B8" s="16" t="s">
        <v>155</v>
      </c>
      <c r="C8" s="7">
        <v>200</v>
      </c>
      <c r="D8" s="79">
        <v>200</v>
      </c>
    </row>
    <row r="9" spans="1:4" ht="36.75" customHeight="1">
      <c r="A9" s="7">
        <v>7</v>
      </c>
      <c r="B9" s="17" t="s">
        <v>187</v>
      </c>
      <c r="C9" s="12">
        <v>2</v>
      </c>
      <c r="D9" s="80">
        <v>2</v>
      </c>
    </row>
    <row r="10" spans="1:4" ht="36.75" customHeight="1">
      <c r="A10" s="7">
        <v>8</v>
      </c>
      <c r="B10" s="17" t="s">
        <v>156</v>
      </c>
      <c r="C10" s="12">
        <v>1</v>
      </c>
      <c r="D10" s="80">
        <v>1</v>
      </c>
    </row>
    <row r="11" spans="1:4" ht="36.75" customHeight="1">
      <c r="A11" s="7">
        <v>9</v>
      </c>
      <c r="B11" s="16" t="s">
        <v>157</v>
      </c>
      <c r="C11" s="7">
        <v>1</v>
      </c>
      <c r="D11" s="79">
        <v>1</v>
      </c>
    </row>
    <row r="12" spans="1:4" ht="36.75" customHeight="1">
      <c r="A12" s="7">
        <v>10</v>
      </c>
      <c r="B12" s="16" t="s">
        <v>158</v>
      </c>
      <c r="C12" s="7">
        <v>1</v>
      </c>
      <c r="D12" s="79">
        <v>1</v>
      </c>
    </row>
    <row r="13" spans="1:4" ht="36.75" customHeight="1">
      <c r="A13" s="7">
        <v>11</v>
      </c>
      <c r="B13" s="15" t="s">
        <v>159</v>
      </c>
      <c r="C13" s="7">
        <v>1</v>
      </c>
      <c r="D13" s="79">
        <v>1</v>
      </c>
    </row>
    <row r="14" spans="1:4" ht="36.75" customHeight="1">
      <c r="A14" s="7">
        <v>12</v>
      </c>
      <c r="B14" s="15" t="s">
        <v>160</v>
      </c>
      <c r="C14" s="7">
        <v>1</v>
      </c>
      <c r="D14" s="7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61"/>
  <sheetViews>
    <sheetView workbookViewId="0">
      <selection activeCell="A25" sqref="A25"/>
    </sheetView>
  </sheetViews>
  <sheetFormatPr defaultRowHeight="15"/>
  <cols>
    <col min="2" max="2" width="65.28515625" bestFit="1" customWidth="1"/>
    <col min="7" max="7" width="28.28515625" customWidth="1"/>
    <col min="8" max="8" width="10.85546875" bestFit="1" customWidth="1"/>
  </cols>
  <sheetData>
    <row r="1" spans="1:8">
      <c r="A1" s="30"/>
      <c r="B1" s="30" t="s">
        <v>90</v>
      </c>
      <c r="C1" s="30"/>
      <c r="D1" s="30"/>
      <c r="E1" s="30"/>
      <c r="F1" s="30"/>
      <c r="G1" s="30"/>
      <c r="H1" s="30"/>
    </row>
    <row r="2" spans="1:8" ht="30">
      <c r="A2" s="31" t="s">
        <v>0</v>
      </c>
      <c r="B2" s="36" t="s">
        <v>91</v>
      </c>
      <c r="C2" s="37" t="s">
        <v>92</v>
      </c>
      <c r="D2" s="37" t="s">
        <v>93</v>
      </c>
      <c r="E2" s="37" t="s">
        <v>94</v>
      </c>
      <c r="F2" s="37" t="s">
        <v>95</v>
      </c>
      <c r="G2" s="37" t="s">
        <v>2</v>
      </c>
      <c r="H2" s="37" t="s">
        <v>96</v>
      </c>
    </row>
    <row r="3" spans="1:8">
      <c r="A3" s="30"/>
      <c r="B3" s="35" t="s">
        <v>97</v>
      </c>
      <c r="C3" s="30"/>
      <c r="D3" s="30"/>
      <c r="E3" s="30"/>
      <c r="F3" s="30"/>
      <c r="G3" s="30"/>
      <c r="H3" s="30"/>
    </row>
    <row r="4" spans="1:8">
      <c r="A4" s="31">
        <v>1</v>
      </c>
      <c r="B4" s="34" t="s">
        <v>98</v>
      </c>
      <c r="C4" s="32" t="s">
        <v>99</v>
      </c>
      <c r="D4" s="33">
        <v>600</v>
      </c>
      <c r="E4" s="33">
        <v>7.29</v>
      </c>
      <c r="F4" s="33">
        <v>4374</v>
      </c>
      <c r="G4" s="33" t="s">
        <v>100</v>
      </c>
      <c r="H4" s="32" t="s">
        <v>101</v>
      </c>
    </row>
    <row r="5" spans="1:8">
      <c r="A5" s="31">
        <v>2</v>
      </c>
      <c r="B5" s="34" t="s">
        <v>102</v>
      </c>
      <c r="C5" s="32" t="s">
        <v>99</v>
      </c>
      <c r="D5" s="33">
        <v>100</v>
      </c>
      <c r="E5" s="33">
        <v>8.18</v>
      </c>
      <c r="F5" s="33">
        <v>818</v>
      </c>
      <c r="G5" s="33" t="s">
        <v>100</v>
      </c>
      <c r="H5" s="32" t="s">
        <v>101</v>
      </c>
    </row>
    <row r="6" spans="1:8">
      <c r="A6" s="31">
        <v>3</v>
      </c>
      <c r="B6" s="34" t="s">
        <v>103</v>
      </c>
      <c r="C6" s="32" t="s">
        <v>99</v>
      </c>
      <c r="D6" s="33">
        <v>200</v>
      </c>
      <c r="E6" s="33">
        <v>0.36</v>
      </c>
      <c r="F6" s="33">
        <v>72</v>
      </c>
      <c r="G6" s="33" t="s">
        <v>104</v>
      </c>
      <c r="H6" s="32" t="s">
        <v>105</v>
      </c>
    </row>
    <row r="7" spans="1:8">
      <c r="A7" s="31">
        <v>4</v>
      </c>
      <c r="B7" s="34" t="s">
        <v>106</v>
      </c>
      <c r="C7" s="32" t="s">
        <v>99</v>
      </c>
      <c r="D7" s="33">
        <v>55</v>
      </c>
      <c r="E7" s="33">
        <v>4.28</v>
      </c>
      <c r="F7" s="33">
        <v>235.4</v>
      </c>
      <c r="G7" s="33" t="s">
        <v>104</v>
      </c>
      <c r="H7" s="32" t="s">
        <v>105</v>
      </c>
    </row>
    <row r="8" spans="1:8">
      <c r="A8" s="31">
        <v>5</v>
      </c>
      <c r="B8" s="34" t="s">
        <v>107</v>
      </c>
      <c r="C8" s="32" t="s">
        <v>99</v>
      </c>
      <c r="D8" s="33">
        <v>350</v>
      </c>
      <c r="E8" s="33">
        <v>0.57999999999999996</v>
      </c>
      <c r="F8" s="33">
        <v>203</v>
      </c>
      <c r="G8" s="33" t="s">
        <v>104</v>
      </c>
      <c r="H8" s="32" t="s">
        <v>105</v>
      </c>
    </row>
    <row r="9" spans="1:8">
      <c r="A9" s="31">
        <v>6</v>
      </c>
      <c r="B9" s="34" t="s">
        <v>108</v>
      </c>
      <c r="C9" s="32" t="s">
        <v>99</v>
      </c>
      <c r="D9" s="33">
        <v>3000</v>
      </c>
      <c r="E9" s="33">
        <v>1.2999999999999999E-2</v>
      </c>
      <c r="F9" s="33">
        <v>39</v>
      </c>
      <c r="G9" s="33" t="s">
        <v>109</v>
      </c>
      <c r="H9" s="32" t="s">
        <v>110</v>
      </c>
    </row>
    <row r="10" spans="1:8">
      <c r="A10" s="31">
        <v>7</v>
      </c>
      <c r="B10" s="34" t="s">
        <v>111</v>
      </c>
      <c r="C10" s="32" t="s">
        <v>99</v>
      </c>
      <c r="D10" s="33">
        <v>200</v>
      </c>
      <c r="E10" s="33">
        <v>0.1</v>
      </c>
      <c r="F10" s="33">
        <v>20</v>
      </c>
      <c r="G10" s="33" t="s">
        <v>109</v>
      </c>
      <c r="H10" s="32" t="s">
        <v>110</v>
      </c>
    </row>
    <row r="11" spans="1:8">
      <c r="A11" s="30"/>
      <c r="B11" s="35" t="s">
        <v>112</v>
      </c>
      <c r="C11" s="30"/>
      <c r="D11" s="30"/>
      <c r="E11" s="30"/>
      <c r="F11" s="30"/>
      <c r="G11" s="30"/>
      <c r="H11" s="30"/>
    </row>
    <row r="12" spans="1:8">
      <c r="A12" s="31">
        <v>1</v>
      </c>
      <c r="B12" s="34" t="s">
        <v>113</v>
      </c>
      <c r="C12" s="32" t="s">
        <v>99</v>
      </c>
      <c r="D12" s="33">
        <v>120</v>
      </c>
      <c r="E12" s="33">
        <v>2.2000000000000002</v>
      </c>
      <c r="F12" s="33">
        <v>264</v>
      </c>
      <c r="G12" s="33" t="s">
        <v>100</v>
      </c>
      <c r="H12" s="32" t="s">
        <v>101</v>
      </c>
    </row>
    <row r="13" spans="1:8">
      <c r="A13" s="31">
        <v>2</v>
      </c>
      <c r="B13" s="34" t="s">
        <v>114</v>
      </c>
      <c r="C13" s="32" t="s">
        <v>99</v>
      </c>
      <c r="D13" s="33">
        <v>100</v>
      </c>
      <c r="E13" s="33">
        <v>1.7</v>
      </c>
      <c r="F13" s="33">
        <v>170</v>
      </c>
      <c r="G13" s="33" t="s">
        <v>100</v>
      </c>
      <c r="H13" s="32" t="s">
        <v>101</v>
      </c>
    </row>
    <row r="14" spans="1:8">
      <c r="A14" s="31">
        <v>3</v>
      </c>
      <c r="B14" s="34" t="s">
        <v>115</v>
      </c>
      <c r="C14" s="32" t="s">
        <v>99</v>
      </c>
      <c r="D14" s="33">
        <v>80</v>
      </c>
      <c r="E14" s="33">
        <v>1.2</v>
      </c>
      <c r="F14" s="33">
        <v>96</v>
      </c>
      <c r="G14" s="33" t="s">
        <v>100</v>
      </c>
      <c r="H14" s="32" t="s">
        <v>101</v>
      </c>
    </row>
    <row r="15" spans="1:8">
      <c r="A15" s="31">
        <v>4</v>
      </c>
      <c r="B15" s="34" t="s">
        <v>116</v>
      </c>
      <c r="C15" s="32" t="s">
        <v>99</v>
      </c>
      <c r="D15" s="33">
        <v>20</v>
      </c>
      <c r="E15" s="33">
        <v>1.4</v>
      </c>
      <c r="F15" s="33">
        <v>28</v>
      </c>
      <c r="G15" s="33" t="s">
        <v>100</v>
      </c>
      <c r="H15" s="32" t="s">
        <v>101</v>
      </c>
    </row>
    <row r="16" spans="1:8">
      <c r="A16" s="30"/>
      <c r="B16" s="35" t="s">
        <v>161</v>
      </c>
      <c r="C16" s="30"/>
      <c r="D16" s="30"/>
      <c r="E16" s="30"/>
      <c r="F16" s="30"/>
      <c r="G16" s="30"/>
      <c r="H16" s="30"/>
    </row>
    <row r="17" spans="1:8">
      <c r="A17" s="31">
        <v>1</v>
      </c>
      <c r="B17" s="34" t="s">
        <v>117</v>
      </c>
      <c r="C17" s="32" t="s">
        <v>99</v>
      </c>
      <c r="D17" s="33">
        <v>2500</v>
      </c>
      <c r="E17" s="33">
        <v>0.14000000000000001</v>
      </c>
      <c r="F17" s="33">
        <v>350.00000000000006</v>
      </c>
      <c r="G17" s="33"/>
      <c r="H17" s="32"/>
    </row>
    <row r="18" spans="1:8">
      <c r="A18" s="31">
        <v>2</v>
      </c>
      <c r="B18" s="34" t="s">
        <v>118</v>
      </c>
      <c r="C18" s="32" t="s">
        <v>99</v>
      </c>
      <c r="D18" s="33">
        <v>1500</v>
      </c>
      <c r="E18" s="33">
        <v>7.0000000000000007E-2</v>
      </c>
      <c r="F18" s="33">
        <v>105.00000000000001</v>
      </c>
      <c r="G18" s="33"/>
      <c r="H18" s="32"/>
    </row>
    <row r="19" spans="1:8">
      <c r="A19" s="31">
        <v>3</v>
      </c>
      <c r="B19" s="34" t="s">
        <v>119</v>
      </c>
      <c r="C19" s="32" t="s">
        <v>120</v>
      </c>
      <c r="D19" s="33">
        <v>150</v>
      </c>
      <c r="E19" s="33">
        <v>0.9</v>
      </c>
      <c r="F19" s="33">
        <v>135</v>
      </c>
      <c r="G19" s="33" t="s">
        <v>109</v>
      </c>
      <c r="H19" s="32" t="s">
        <v>110</v>
      </c>
    </row>
    <row r="20" spans="1:8">
      <c r="A20" s="31">
        <v>4</v>
      </c>
      <c r="B20" s="34" t="s">
        <v>121</v>
      </c>
      <c r="C20" s="32" t="s">
        <v>99</v>
      </c>
      <c r="D20" s="33">
        <v>500</v>
      </c>
      <c r="E20" s="33">
        <v>1.4</v>
      </c>
      <c r="F20" s="33">
        <v>700</v>
      </c>
      <c r="G20" s="33" t="s">
        <v>104</v>
      </c>
      <c r="H20" s="32" t="s">
        <v>105</v>
      </c>
    </row>
    <row r="21" spans="1:8">
      <c r="A21" s="31">
        <v>5</v>
      </c>
      <c r="B21" s="34" t="s">
        <v>122</v>
      </c>
      <c r="C21" s="32" t="s">
        <v>99</v>
      </c>
      <c r="D21" s="33">
        <v>150</v>
      </c>
      <c r="E21" s="33">
        <v>0.25</v>
      </c>
      <c r="F21" s="33">
        <v>37.5</v>
      </c>
      <c r="G21" s="33" t="s">
        <v>109</v>
      </c>
      <c r="H21" s="32" t="s">
        <v>110</v>
      </c>
    </row>
    <row r="22" spans="1:8">
      <c r="A22" s="31">
        <v>6</v>
      </c>
      <c r="B22" s="34" t="s">
        <v>123</v>
      </c>
      <c r="C22" s="32" t="s">
        <v>99</v>
      </c>
      <c r="D22" s="33">
        <v>70</v>
      </c>
      <c r="E22" s="33">
        <v>0.25</v>
      </c>
      <c r="F22" s="33">
        <v>17.5</v>
      </c>
      <c r="G22" s="33" t="s">
        <v>109</v>
      </c>
      <c r="H22" s="32" t="s">
        <v>110</v>
      </c>
    </row>
    <row r="23" spans="1:8">
      <c r="A23" s="31">
        <v>7</v>
      </c>
      <c r="B23" s="34" t="s">
        <v>124</v>
      </c>
      <c r="C23" s="32" t="s">
        <v>99</v>
      </c>
      <c r="D23" s="33">
        <v>200</v>
      </c>
      <c r="E23" s="33">
        <v>2.4</v>
      </c>
      <c r="F23" s="33">
        <v>480</v>
      </c>
      <c r="G23" s="33" t="s">
        <v>104</v>
      </c>
      <c r="H23" s="32" t="s">
        <v>105</v>
      </c>
    </row>
    <row r="24" spans="1:8">
      <c r="A24" s="31">
        <v>8</v>
      </c>
      <c r="B24" s="34" t="s">
        <v>125</v>
      </c>
      <c r="C24" s="32" t="s">
        <v>99</v>
      </c>
      <c r="D24" s="33">
        <v>150</v>
      </c>
      <c r="E24" s="33">
        <v>1.1000000000000001</v>
      </c>
      <c r="F24" s="33">
        <v>165</v>
      </c>
      <c r="G24" s="33" t="s">
        <v>104</v>
      </c>
      <c r="H24" s="32" t="s">
        <v>105</v>
      </c>
    </row>
    <row r="25" spans="1:8">
      <c r="A25" s="31">
        <v>9</v>
      </c>
      <c r="B25" s="34" t="s">
        <v>126</v>
      </c>
      <c r="C25" s="32" t="s">
        <v>99</v>
      </c>
      <c r="D25" s="33">
        <v>20</v>
      </c>
      <c r="E25" s="33">
        <v>7</v>
      </c>
      <c r="F25" s="33">
        <v>140</v>
      </c>
      <c r="G25" s="33" t="s">
        <v>109</v>
      </c>
      <c r="H25" s="32" t="s">
        <v>110</v>
      </c>
    </row>
    <row r="26" spans="1:8">
      <c r="A26" s="30"/>
      <c r="B26" s="35" t="s">
        <v>127</v>
      </c>
      <c r="C26" s="30"/>
      <c r="D26" s="30"/>
      <c r="E26" s="30"/>
      <c r="F26" s="30"/>
      <c r="G26" s="30"/>
      <c r="H26" s="30"/>
    </row>
    <row r="27" spans="1:8">
      <c r="A27" s="31">
        <v>1</v>
      </c>
      <c r="B27" s="34" t="s">
        <v>128</v>
      </c>
      <c r="C27" s="32" t="s">
        <v>99</v>
      </c>
      <c r="D27" s="33">
        <v>250</v>
      </c>
      <c r="E27" s="33">
        <v>7.7</v>
      </c>
      <c r="F27" s="33">
        <v>1925</v>
      </c>
      <c r="G27" s="33" t="s">
        <v>129</v>
      </c>
      <c r="H27" s="32" t="s">
        <v>130</v>
      </c>
    </row>
    <row r="28" spans="1:8">
      <c r="A28" s="31">
        <v>2</v>
      </c>
      <c r="B28" s="34" t="s">
        <v>131</v>
      </c>
      <c r="C28" s="32" t="s">
        <v>99</v>
      </c>
      <c r="D28" s="33">
        <v>250</v>
      </c>
      <c r="E28" s="33">
        <v>7.0000000000000007E-2</v>
      </c>
      <c r="F28" s="33">
        <v>17.5</v>
      </c>
      <c r="G28" s="64" t="s">
        <v>132</v>
      </c>
      <c r="H28" s="64" t="s">
        <v>133</v>
      </c>
    </row>
    <row r="29" spans="1:8">
      <c r="A29" s="31">
        <v>3</v>
      </c>
      <c r="B29" s="34" t="s">
        <v>134</v>
      </c>
      <c r="C29" s="32" t="s">
        <v>99</v>
      </c>
      <c r="D29" s="33">
        <v>50</v>
      </c>
      <c r="E29" s="33">
        <v>0.13</v>
      </c>
      <c r="F29" s="33">
        <v>6.5</v>
      </c>
      <c r="G29" s="65"/>
      <c r="H29" s="65"/>
    </row>
    <row r="30" spans="1:8">
      <c r="A30" s="31">
        <v>4</v>
      </c>
      <c r="B30" s="34" t="s">
        <v>135</v>
      </c>
      <c r="C30" s="32" t="s">
        <v>99</v>
      </c>
      <c r="D30" s="33">
        <v>10</v>
      </c>
      <c r="E30" s="33">
        <v>1.1100000000000001</v>
      </c>
      <c r="F30" s="33">
        <v>11.100000000000001</v>
      </c>
      <c r="G30" s="65"/>
      <c r="H30" s="65"/>
    </row>
    <row r="31" spans="1:8">
      <c r="A31" s="31">
        <v>5</v>
      </c>
      <c r="B31" s="34" t="s">
        <v>136</v>
      </c>
      <c r="C31" s="32" t="s">
        <v>99</v>
      </c>
      <c r="D31" s="33">
        <v>10</v>
      </c>
      <c r="E31" s="33">
        <v>1.69</v>
      </c>
      <c r="F31" s="33">
        <v>16.899999999999999</v>
      </c>
      <c r="G31" s="65"/>
      <c r="H31" s="65"/>
    </row>
    <row r="32" spans="1:8">
      <c r="A32" s="31">
        <v>6</v>
      </c>
      <c r="B32" s="34" t="s">
        <v>137</v>
      </c>
      <c r="C32" s="32" t="s">
        <v>99</v>
      </c>
      <c r="D32" s="33">
        <v>50</v>
      </c>
      <c r="E32" s="33">
        <v>0.21</v>
      </c>
      <c r="F32" s="33">
        <v>10.5</v>
      </c>
      <c r="G32" s="65"/>
      <c r="H32" s="65"/>
    </row>
    <row r="33" spans="1:8">
      <c r="A33" s="31">
        <v>7</v>
      </c>
      <c r="B33" s="34" t="s">
        <v>138</v>
      </c>
      <c r="C33" s="32" t="s">
        <v>99</v>
      </c>
      <c r="D33" s="33">
        <v>70</v>
      </c>
      <c r="E33" s="33">
        <v>0.3</v>
      </c>
      <c r="F33" s="33">
        <v>21</v>
      </c>
      <c r="G33" s="65"/>
      <c r="H33" s="65"/>
    </row>
    <row r="34" spans="1:8">
      <c r="A34" s="31">
        <v>8</v>
      </c>
      <c r="B34" s="34" t="s">
        <v>139</v>
      </c>
      <c r="C34" s="32" t="s">
        <v>99</v>
      </c>
      <c r="D34" s="33">
        <v>50</v>
      </c>
      <c r="E34" s="33">
        <v>0.62</v>
      </c>
      <c r="F34" s="33">
        <v>31</v>
      </c>
      <c r="G34" s="65"/>
      <c r="H34" s="65"/>
    </row>
    <row r="35" spans="1:8">
      <c r="A35" s="31">
        <v>9</v>
      </c>
      <c r="B35" s="34" t="s">
        <v>140</v>
      </c>
      <c r="C35" s="32" t="s">
        <v>99</v>
      </c>
      <c r="D35" s="33">
        <v>40</v>
      </c>
      <c r="E35" s="33">
        <v>0.46</v>
      </c>
      <c r="F35" s="33">
        <v>18.400000000000002</v>
      </c>
      <c r="G35" s="65"/>
      <c r="H35" s="65"/>
    </row>
    <row r="36" spans="1:8">
      <c r="A36" s="31">
        <v>10</v>
      </c>
      <c r="B36" s="34" t="s">
        <v>141</v>
      </c>
      <c r="C36" s="32" t="s">
        <v>99</v>
      </c>
      <c r="D36" s="33">
        <v>20</v>
      </c>
      <c r="E36" s="33">
        <v>0.32</v>
      </c>
      <c r="F36" s="33">
        <v>6.4</v>
      </c>
      <c r="G36" s="65"/>
      <c r="H36" s="65"/>
    </row>
    <row r="37" spans="1:8">
      <c r="A37" s="31">
        <v>11</v>
      </c>
      <c r="B37" s="34" t="s">
        <v>142</v>
      </c>
      <c r="C37" s="32" t="s">
        <v>99</v>
      </c>
      <c r="D37" s="33">
        <v>200</v>
      </c>
      <c r="E37" s="33">
        <v>0.2</v>
      </c>
      <c r="F37" s="33">
        <v>40</v>
      </c>
      <c r="G37" s="65"/>
      <c r="H37" s="65"/>
    </row>
    <row r="38" spans="1:8">
      <c r="A38" s="31">
        <v>12</v>
      </c>
      <c r="B38" s="34" t="s">
        <v>143</v>
      </c>
      <c r="C38" s="32" t="s">
        <v>99</v>
      </c>
      <c r="D38" s="33">
        <v>50</v>
      </c>
      <c r="E38" s="33">
        <v>3.2</v>
      </c>
      <c r="F38" s="33">
        <v>160</v>
      </c>
      <c r="G38" s="65"/>
      <c r="H38" s="65"/>
    </row>
    <row r="39" spans="1:8">
      <c r="A39" s="31">
        <v>13</v>
      </c>
      <c r="B39" s="34" t="s">
        <v>144</v>
      </c>
      <c r="C39" s="32" t="s">
        <v>99</v>
      </c>
      <c r="D39" s="33">
        <v>50</v>
      </c>
      <c r="E39" s="33">
        <v>1.55</v>
      </c>
      <c r="F39" s="33">
        <v>77.5</v>
      </c>
      <c r="G39" s="65"/>
      <c r="H39" s="65"/>
    </row>
    <row r="40" spans="1:8">
      <c r="A40" s="31">
        <v>14</v>
      </c>
      <c r="B40" s="34" t="s">
        <v>145</v>
      </c>
      <c r="C40" s="32" t="s">
        <v>99</v>
      </c>
      <c r="D40" s="33">
        <v>50</v>
      </c>
      <c r="E40" s="33">
        <v>0.39</v>
      </c>
      <c r="F40" s="33">
        <v>19.5</v>
      </c>
      <c r="G40" s="66"/>
      <c r="H40" s="66"/>
    </row>
    <row r="41" spans="1:8">
      <c r="A41" s="30"/>
      <c r="B41" s="35" t="s">
        <v>112</v>
      </c>
      <c r="C41" s="30"/>
      <c r="D41" s="30"/>
      <c r="E41" s="30"/>
      <c r="F41" s="30"/>
      <c r="G41" s="30"/>
      <c r="H41" s="30"/>
    </row>
    <row r="42" spans="1:8">
      <c r="A42" s="31">
        <v>1</v>
      </c>
      <c r="B42" s="34" t="s">
        <v>146</v>
      </c>
      <c r="C42" s="32" t="s">
        <v>147</v>
      </c>
      <c r="D42" s="33">
        <v>2000</v>
      </c>
      <c r="E42" s="33">
        <v>1.5</v>
      </c>
      <c r="F42" s="33">
        <v>3000</v>
      </c>
      <c r="G42" s="33" t="s">
        <v>148</v>
      </c>
      <c r="H42" s="32" t="s">
        <v>149</v>
      </c>
    </row>
    <row r="43" spans="1:8">
      <c r="A43" s="30"/>
      <c r="B43" s="35" t="s">
        <v>162</v>
      </c>
      <c r="C43" s="30"/>
      <c r="D43" s="30"/>
      <c r="E43" s="30"/>
      <c r="F43" s="30"/>
      <c r="G43" s="30"/>
      <c r="H43" s="30"/>
    </row>
    <row r="44" spans="1:8">
      <c r="A44" s="31">
        <v>1</v>
      </c>
      <c r="B44" s="34" t="s">
        <v>180</v>
      </c>
      <c r="C44" s="32" t="s">
        <v>99</v>
      </c>
      <c r="D44" s="33">
        <v>20</v>
      </c>
      <c r="E44" s="33"/>
      <c r="F44" s="33"/>
      <c r="G44" s="33"/>
      <c r="H44" s="32"/>
    </row>
    <row r="45" spans="1:8">
      <c r="A45" s="31">
        <v>2</v>
      </c>
      <c r="B45" s="34" t="s">
        <v>181</v>
      </c>
      <c r="C45" s="32" t="s">
        <v>99</v>
      </c>
      <c r="D45" s="33">
        <v>40</v>
      </c>
      <c r="E45" s="33"/>
      <c r="F45" s="33"/>
      <c r="G45" s="33"/>
      <c r="H45" s="32"/>
    </row>
    <row r="46" spans="1:8">
      <c r="A46" s="31">
        <v>3</v>
      </c>
      <c r="B46" s="34" t="s">
        <v>164</v>
      </c>
      <c r="C46" s="32" t="s">
        <v>99</v>
      </c>
      <c r="D46" s="33">
        <v>40</v>
      </c>
      <c r="E46" s="33"/>
      <c r="F46" s="33"/>
      <c r="G46" s="33"/>
      <c r="H46" s="32"/>
    </row>
    <row r="47" spans="1:8">
      <c r="A47" s="31">
        <v>4</v>
      </c>
      <c r="B47" s="34" t="s">
        <v>165</v>
      </c>
      <c r="C47" s="32" t="s">
        <v>99</v>
      </c>
      <c r="D47" s="33">
        <v>5</v>
      </c>
      <c r="E47" s="33"/>
      <c r="F47" s="33"/>
      <c r="G47" s="33"/>
      <c r="H47" s="32"/>
    </row>
    <row r="48" spans="1:8">
      <c r="A48" s="31">
        <v>5</v>
      </c>
      <c r="B48" s="34" t="s">
        <v>166</v>
      </c>
      <c r="C48" s="32" t="s">
        <v>99</v>
      </c>
      <c r="D48" s="33">
        <v>20</v>
      </c>
      <c r="E48" s="33"/>
      <c r="F48" s="33"/>
      <c r="G48" s="33"/>
      <c r="H48" s="32"/>
    </row>
    <row r="49" spans="1:8">
      <c r="A49" s="31">
        <v>6</v>
      </c>
      <c r="B49" s="34" t="s">
        <v>167</v>
      </c>
      <c r="C49" s="32" t="s">
        <v>99</v>
      </c>
      <c r="D49" s="33">
        <v>50</v>
      </c>
      <c r="E49" s="33"/>
      <c r="F49" s="33"/>
      <c r="G49" s="33"/>
      <c r="H49" s="32"/>
    </row>
    <row r="50" spans="1:8">
      <c r="A50" s="31">
        <v>7</v>
      </c>
      <c r="B50" s="34" t="s">
        <v>168</v>
      </c>
      <c r="C50" s="32" t="s">
        <v>99</v>
      </c>
      <c r="D50" s="33">
        <v>70</v>
      </c>
      <c r="E50" s="33"/>
      <c r="F50" s="33"/>
      <c r="G50" s="33"/>
      <c r="H50" s="32"/>
    </row>
    <row r="51" spans="1:8">
      <c r="A51" s="31">
        <v>8</v>
      </c>
      <c r="B51" s="34" t="s">
        <v>169</v>
      </c>
      <c r="C51" s="32" t="s">
        <v>99</v>
      </c>
      <c r="D51" s="33">
        <v>20</v>
      </c>
      <c r="E51" s="33"/>
      <c r="F51" s="33"/>
      <c r="G51" s="33"/>
      <c r="H51" s="32"/>
    </row>
    <row r="52" spans="1:8">
      <c r="A52" s="31">
        <v>9</v>
      </c>
      <c r="B52" s="34" t="s">
        <v>182</v>
      </c>
      <c r="C52" s="32" t="s">
        <v>99</v>
      </c>
      <c r="D52" s="33">
        <v>20</v>
      </c>
      <c r="E52" s="33"/>
      <c r="F52" s="33"/>
      <c r="G52" s="33"/>
      <c r="H52" s="32"/>
    </row>
    <row r="53" spans="1:8">
      <c r="A53" s="31">
        <v>10</v>
      </c>
      <c r="B53" s="34" t="s">
        <v>184</v>
      </c>
      <c r="C53" s="32" t="s">
        <v>99</v>
      </c>
      <c r="D53" s="33">
        <v>3</v>
      </c>
      <c r="E53" s="33"/>
      <c r="F53" s="33"/>
      <c r="G53" s="33"/>
      <c r="H53" s="32"/>
    </row>
    <row r="54" spans="1:8">
      <c r="A54" s="31">
        <v>11</v>
      </c>
      <c r="B54" s="34" t="s">
        <v>185</v>
      </c>
      <c r="C54" s="32" t="s">
        <v>99</v>
      </c>
      <c r="D54" s="33">
        <v>2</v>
      </c>
      <c r="E54" s="33"/>
      <c r="F54" s="33"/>
      <c r="G54" s="33"/>
      <c r="H54" s="32"/>
    </row>
    <row r="55" spans="1:8">
      <c r="A55" s="40"/>
      <c r="B55" s="41"/>
      <c r="C55" s="42"/>
      <c r="D55" s="43"/>
      <c r="E55" s="43"/>
      <c r="F55" s="43"/>
      <c r="G55" s="43"/>
      <c r="H55" s="42"/>
    </row>
    <row r="56" spans="1:8">
      <c r="A56" s="40"/>
      <c r="B56" s="41"/>
      <c r="C56" s="42"/>
      <c r="D56" s="43"/>
      <c r="E56" s="43"/>
      <c r="F56" s="43"/>
      <c r="G56" s="43"/>
      <c r="H56" s="42"/>
    </row>
    <row r="57" spans="1:8">
      <c r="A57" s="30"/>
      <c r="B57" s="35" t="s">
        <v>170</v>
      </c>
      <c r="C57" s="30"/>
      <c r="D57" s="30"/>
      <c r="E57" s="30"/>
      <c r="F57" s="30"/>
      <c r="G57" s="30"/>
      <c r="H57" s="30"/>
    </row>
    <row r="58" spans="1:8">
      <c r="A58" s="31">
        <v>1</v>
      </c>
      <c r="B58" s="34" t="s">
        <v>171</v>
      </c>
      <c r="C58" s="32" t="s">
        <v>99</v>
      </c>
      <c r="D58" s="33">
        <v>600</v>
      </c>
      <c r="E58" s="33"/>
      <c r="F58" s="33"/>
      <c r="G58" s="33"/>
      <c r="H58" s="32"/>
    </row>
    <row r="59" spans="1:8">
      <c r="A59" s="31">
        <v>2</v>
      </c>
      <c r="B59" s="34" t="s">
        <v>172</v>
      </c>
      <c r="C59" s="32" t="s">
        <v>99</v>
      </c>
      <c r="D59" s="33">
        <v>600</v>
      </c>
      <c r="E59" s="33"/>
      <c r="F59" s="33"/>
      <c r="G59" s="33"/>
      <c r="H59" s="32"/>
    </row>
    <row r="60" spans="1:8">
      <c r="A60" s="31">
        <v>3</v>
      </c>
      <c r="B60" s="34" t="s">
        <v>173</v>
      </c>
      <c r="C60" s="32" t="s">
        <v>99</v>
      </c>
      <c r="D60" s="33">
        <v>300</v>
      </c>
      <c r="E60" s="33"/>
      <c r="F60" s="33"/>
      <c r="G60" s="33"/>
      <c r="H60" s="32"/>
    </row>
    <row r="61" spans="1:8">
      <c r="A61" s="31">
        <v>4</v>
      </c>
      <c r="B61" s="44" t="s">
        <v>188</v>
      </c>
      <c r="C61" s="45" t="s">
        <v>99</v>
      </c>
      <c r="D61" s="46">
        <v>100</v>
      </c>
      <c r="E61" s="47"/>
      <c r="F61" s="47"/>
      <c r="G61" s="47"/>
      <c r="H61" s="47"/>
    </row>
  </sheetData>
  <mergeCells count="2">
    <mergeCell ref="G28:G40"/>
    <mergeCell ref="H28:H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რეანიმაცია</vt:lpstr>
      <vt:lpstr>მიმღები</vt:lpstr>
      <vt:lpstr>საოპერაციო </vt:lpstr>
      <vt:lpstr>რადიოლოგია</vt:lpstr>
      <vt:lpstr>პალატები</vt:lpstr>
      <vt:lpstr>ლაბორატორია</vt:lpstr>
      <vt:lpstr>სასტერილიზაციო</vt:lpstr>
      <vt:lpstr>IT</vt:lpstr>
      <vt:lpstr>სამეურნეო</vt:lpstr>
      <vt:lpstr>კადრები</vt:lpstr>
      <vt:lpstr>მედიკამენტები</vt:lpstr>
    </vt:vector>
  </TitlesOfParts>
  <Company>Deftones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User</cp:lastModifiedBy>
  <cp:lastPrinted>2020-03-21T18:41:00Z</cp:lastPrinted>
  <dcterms:created xsi:type="dcterms:W3CDTF">2018-02-22T14:32:00Z</dcterms:created>
  <dcterms:modified xsi:type="dcterms:W3CDTF">2020-04-03T11:51:53Z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